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348" windowWidth="17496" windowHeight="8988" activeTab="1"/>
  </bookViews>
  <sheets>
    <sheet name="LUNDI D'HUMIERES 2017 DAMES" sheetId="1" r:id="rId1"/>
    <sheet name="LUNDI D'HUMIERES2017MESSIEURS" sheetId="3" r:id="rId2"/>
  </sheets>
  <definedNames>
    <definedName name="_xlnm.Print_Area" localSheetId="0">'LUNDI D''HUMIERES 2017 DAMES'!$A$1:$AP$52</definedName>
    <definedName name="_xlnm.Print_Area" localSheetId="1">'LUNDI D''HUMIERES2017MESSIEURS'!$A$1:$AP$128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47" i="1"/>
  <c r="AS47"/>
  <c r="AT47"/>
  <c r="AU47"/>
  <c r="AV47"/>
  <c r="AW47"/>
  <c r="AR48"/>
  <c r="AS48"/>
  <c r="AT48"/>
  <c r="AU48"/>
  <c r="AV48"/>
  <c r="AW48"/>
  <c r="AR49"/>
  <c r="AS49"/>
  <c r="AT49"/>
  <c r="AU49"/>
  <c r="AV49"/>
  <c r="AW49"/>
  <c r="AR50"/>
  <c r="AS50"/>
  <c r="AT50"/>
  <c r="AU50"/>
  <c r="AV50"/>
  <c r="AW50"/>
  <c r="AQ47"/>
  <c r="AQ48"/>
  <c r="AQ49"/>
  <c r="AQ50"/>
  <c r="AC49"/>
  <c r="AC50"/>
  <c r="S49"/>
  <c r="T49"/>
  <c r="U49"/>
  <c r="V49"/>
  <c r="W49"/>
  <c r="X49"/>
  <c r="R49"/>
  <c r="D49" s="1"/>
  <c r="S48"/>
  <c r="T48"/>
  <c r="U48"/>
  <c r="V48"/>
  <c r="W48"/>
  <c r="X48"/>
  <c r="R48" s="1"/>
  <c r="S47"/>
  <c r="T47"/>
  <c r="U47"/>
  <c r="V47"/>
  <c r="W47"/>
  <c r="X47"/>
  <c r="R47"/>
  <c r="AR123" i="3"/>
  <c r="AS123"/>
  <c r="AT123"/>
  <c r="AU123"/>
  <c r="AV123"/>
  <c r="AW123"/>
  <c r="AR124"/>
  <c r="AS124"/>
  <c r="AT124"/>
  <c r="AU124"/>
  <c r="AV124"/>
  <c r="AW124"/>
  <c r="AR125"/>
  <c r="AS125"/>
  <c r="AT125"/>
  <c r="AU125"/>
  <c r="AV125"/>
  <c r="AW125"/>
  <c r="AR109"/>
  <c r="AS109"/>
  <c r="AT109"/>
  <c r="AU109"/>
  <c r="AV109"/>
  <c r="AW109"/>
  <c r="AQ109" l="1"/>
  <c r="AQ125"/>
  <c r="AQ124"/>
  <c r="AQ123"/>
  <c r="S120" l="1"/>
  <c r="T120"/>
  <c r="U120"/>
  <c r="V120"/>
  <c r="W120"/>
  <c r="X120"/>
  <c r="S123"/>
  <c r="T123"/>
  <c r="U123"/>
  <c r="V123"/>
  <c r="W123"/>
  <c r="X123"/>
  <c r="S124"/>
  <c r="T124"/>
  <c r="U124"/>
  <c r="V124"/>
  <c r="W124"/>
  <c r="X124"/>
  <c r="S125"/>
  <c r="T125"/>
  <c r="U125"/>
  <c r="V125"/>
  <c r="W125"/>
  <c r="X125"/>
  <c r="AR120"/>
  <c r="AS120"/>
  <c r="AT120"/>
  <c r="AU120"/>
  <c r="AV120"/>
  <c r="AW120"/>
  <c r="AR83"/>
  <c r="AS83"/>
  <c r="AT83"/>
  <c r="AU83"/>
  <c r="AV83"/>
  <c r="AW83"/>
  <c r="AR121"/>
  <c r="AS121"/>
  <c r="AT121"/>
  <c r="AU121"/>
  <c r="AV121"/>
  <c r="AW121"/>
  <c r="AR122"/>
  <c r="AS122"/>
  <c r="AT122"/>
  <c r="AU122"/>
  <c r="AV122"/>
  <c r="AW122"/>
  <c r="AR95"/>
  <c r="AS95"/>
  <c r="AT95"/>
  <c r="AU95"/>
  <c r="AV95"/>
  <c r="AW95"/>
  <c r="AQ83"/>
  <c r="S19"/>
  <c r="T19"/>
  <c r="U19"/>
  <c r="V19"/>
  <c r="W19"/>
  <c r="X19"/>
  <c r="S87"/>
  <c r="T87"/>
  <c r="U87"/>
  <c r="V87"/>
  <c r="W87"/>
  <c r="X87"/>
  <c r="S89"/>
  <c r="T89"/>
  <c r="U89"/>
  <c r="V89"/>
  <c r="W89"/>
  <c r="X89"/>
  <c r="S112"/>
  <c r="T112"/>
  <c r="U112"/>
  <c r="V112"/>
  <c r="W112"/>
  <c r="X112"/>
  <c r="AF51" i="1"/>
  <c r="AG51"/>
  <c r="AH51"/>
  <c r="AI51"/>
  <c r="AJ51"/>
  <c r="AK51"/>
  <c r="AL51"/>
  <c r="AM51"/>
  <c r="AN51"/>
  <c r="AO51"/>
  <c r="AP51"/>
  <c r="AE51"/>
  <c r="AC51" s="1"/>
  <c r="J51"/>
  <c r="K51"/>
  <c r="L51"/>
  <c r="M51"/>
  <c r="N51"/>
  <c r="O51"/>
  <c r="P51"/>
  <c r="Q51"/>
  <c r="AR45"/>
  <c r="AS45"/>
  <c r="AT45"/>
  <c r="AU45"/>
  <c r="AV45"/>
  <c r="AW45"/>
  <c r="AR38"/>
  <c r="AS38"/>
  <c r="AT38"/>
  <c r="AU38"/>
  <c r="AV38"/>
  <c r="AW38"/>
  <c r="AR41"/>
  <c r="AS41"/>
  <c r="AT41"/>
  <c r="AU41"/>
  <c r="AV41"/>
  <c r="AW41"/>
  <c r="AR46"/>
  <c r="AS46"/>
  <c r="AT46"/>
  <c r="AU46"/>
  <c r="AV46"/>
  <c r="AW46"/>
  <c r="S26"/>
  <c r="T26"/>
  <c r="U26"/>
  <c r="V26"/>
  <c r="W26"/>
  <c r="X26"/>
  <c r="S36"/>
  <c r="T36"/>
  <c r="U36"/>
  <c r="V36"/>
  <c r="W36"/>
  <c r="X36"/>
  <c r="S40"/>
  <c r="T40"/>
  <c r="U40"/>
  <c r="V40"/>
  <c r="W40"/>
  <c r="X40"/>
  <c r="S46"/>
  <c r="T46"/>
  <c r="U46"/>
  <c r="V46"/>
  <c r="W46"/>
  <c r="X46"/>
  <c r="S50"/>
  <c r="T50"/>
  <c r="U50"/>
  <c r="V50"/>
  <c r="W50"/>
  <c r="X50"/>
  <c r="F126" i="3"/>
  <c r="G126"/>
  <c r="H126"/>
  <c r="I126"/>
  <c r="J126"/>
  <c r="M126"/>
  <c r="N126"/>
  <c r="O126"/>
  <c r="P126"/>
  <c r="Q126"/>
  <c r="L126"/>
  <c r="AR75"/>
  <c r="AS75"/>
  <c r="AT75"/>
  <c r="AU75"/>
  <c r="AV75"/>
  <c r="AW75"/>
  <c r="AR110"/>
  <c r="AS110"/>
  <c r="AT110"/>
  <c r="AU110"/>
  <c r="AV110"/>
  <c r="AW110"/>
  <c r="AR58"/>
  <c r="AS58"/>
  <c r="AT58"/>
  <c r="AU58"/>
  <c r="AV58"/>
  <c r="AW58"/>
  <c r="AR77"/>
  <c r="AS77"/>
  <c r="AT77"/>
  <c r="AU77"/>
  <c r="AV77"/>
  <c r="AW77"/>
  <c r="AR81"/>
  <c r="AS81"/>
  <c r="AT81"/>
  <c r="AU81"/>
  <c r="AV81"/>
  <c r="AW81"/>
  <c r="AR111"/>
  <c r="AS111"/>
  <c r="AT111"/>
  <c r="AU111"/>
  <c r="AV111"/>
  <c r="AW111"/>
  <c r="S86"/>
  <c r="T86"/>
  <c r="U86"/>
  <c r="V86"/>
  <c r="W86"/>
  <c r="X86"/>
  <c r="S29"/>
  <c r="T29"/>
  <c r="U29"/>
  <c r="V29"/>
  <c r="W29"/>
  <c r="X29"/>
  <c r="S77"/>
  <c r="T77"/>
  <c r="U77"/>
  <c r="V77"/>
  <c r="W77"/>
  <c r="X77"/>
  <c r="S94"/>
  <c r="T94"/>
  <c r="U94"/>
  <c r="V94"/>
  <c r="W94"/>
  <c r="X94"/>
  <c r="S119"/>
  <c r="T119"/>
  <c r="U119"/>
  <c r="V119"/>
  <c r="W119"/>
  <c r="X119"/>
  <c r="S110"/>
  <c r="T110"/>
  <c r="U110"/>
  <c r="V110"/>
  <c r="W110"/>
  <c r="X110"/>
  <c r="S39"/>
  <c r="T39"/>
  <c r="U39"/>
  <c r="V39"/>
  <c r="W39"/>
  <c r="X39"/>
  <c r="K126"/>
  <c r="AR31"/>
  <c r="AS31"/>
  <c r="AT31"/>
  <c r="AU31"/>
  <c r="AV31"/>
  <c r="AW31"/>
  <c r="AR72"/>
  <c r="AS72"/>
  <c r="AT72"/>
  <c r="AU72"/>
  <c r="AV72"/>
  <c r="AW72"/>
  <c r="AR102"/>
  <c r="AS102"/>
  <c r="AT102"/>
  <c r="AU102"/>
  <c r="AV102"/>
  <c r="AW102"/>
  <c r="AR96"/>
  <c r="AS96"/>
  <c r="AT96"/>
  <c r="AU96"/>
  <c r="AV96"/>
  <c r="AW96"/>
  <c r="AR46"/>
  <c r="AS46"/>
  <c r="AT46"/>
  <c r="AU46"/>
  <c r="AV46"/>
  <c r="AW46"/>
  <c r="AR39"/>
  <c r="AS39"/>
  <c r="AT39"/>
  <c r="AU39"/>
  <c r="AV39"/>
  <c r="AW39"/>
  <c r="AR23"/>
  <c r="AS23"/>
  <c r="AT23"/>
  <c r="AU23"/>
  <c r="AV23"/>
  <c r="AW23"/>
  <c r="AR41"/>
  <c r="AS41"/>
  <c r="AT41"/>
  <c r="AU41"/>
  <c r="AV41"/>
  <c r="AW41"/>
  <c r="AR86"/>
  <c r="AS86"/>
  <c r="AT86"/>
  <c r="AU86"/>
  <c r="AV86"/>
  <c r="AW86"/>
  <c r="AR116"/>
  <c r="AS116"/>
  <c r="AT116"/>
  <c r="AU116"/>
  <c r="AV116"/>
  <c r="AW116"/>
  <c r="AR80"/>
  <c r="AS80"/>
  <c r="AT80"/>
  <c r="AU80"/>
  <c r="AV80"/>
  <c r="AW80"/>
  <c r="AR119"/>
  <c r="AS119"/>
  <c r="AT119"/>
  <c r="AU119"/>
  <c r="AV119"/>
  <c r="AW119"/>
  <c r="AR106"/>
  <c r="AS106"/>
  <c r="AT106"/>
  <c r="AU106"/>
  <c r="AV106"/>
  <c r="AW106"/>
  <c r="AR115"/>
  <c r="AS115"/>
  <c r="AT115"/>
  <c r="AU115"/>
  <c r="AV115"/>
  <c r="AW115"/>
  <c r="S50"/>
  <c r="T50"/>
  <c r="U50"/>
  <c r="V50"/>
  <c r="W50"/>
  <c r="X50"/>
  <c r="S22"/>
  <c r="T22"/>
  <c r="U22"/>
  <c r="V22"/>
  <c r="W22"/>
  <c r="X22"/>
  <c r="S102"/>
  <c r="T102"/>
  <c r="U102"/>
  <c r="V102"/>
  <c r="W102"/>
  <c r="X102"/>
  <c r="S51"/>
  <c r="T51"/>
  <c r="U51"/>
  <c r="V51"/>
  <c r="W51"/>
  <c r="X51"/>
  <c r="S26"/>
  <c r="T26"/>
  <c r="U26"/>
  <c r="V26"/>
  <c r="W26"/>
  <c r="X26"/>
  <c r="S113"/>
  <c r="T113"/>
  <c r="U113"/>
  <c r="V113"/>
  <c r="W113"/>
  <c r="X113"/>
  <c r="S97"/>
  <c r="T97"/>
  <c r="U97"/>
  <c r="V97"/>
  <c r="W97"/>
  <c r="X97"/>
  <c r="S82"/>
  <c r="T82"/>
  <c r="U82"/>
  <c r="V82"/>
  <c r="W82"/>
  <c r="X82"/>
  <c r="S23"/>
  <c r="T23"/>
  <c r="U23"/>
  <c r="V23"/>
  <c r="W23"/>
  <c r="X23"/>
  <c r="S88"/>
  <c r="T88"/>
  <c r="U88"/>
  <c r="V88"/>
  <c r="W88"/>
  <c r="X88"/>
  <c r="S58"/>
  <c r="T58"/>
  <c r="U58"/>
  <c r="V58"/>
  <c r="W58"/>
  <c r="X58"/>
  <c r="S107"/>
  <c r="T107"/>
  <c r="U107"/>
  <c r="V107"/>
  <c r="W107"/>
  <c r="X107"/>
  <c r="S38"/>
  <c r="T38"/>
  <c r="U38"/>
  <c r="V38"/>
  <c r="W38"/>
  <c r="X38"/>
  <c r="S30"/>
  <c r="T30"/>
  <c r="U30"/>
  <c r="V30"/>
  <c r="W30"/>
  <c r="X30"/>
  <c r="T68"/>
  <c r="U68"/>
  <c r="V68"/>
  <c r="W68"/>
  <c r="X68"/>
  <c r="AR30" i="1"/>
  <c r="AS30"/>
  <c r="AT30"/>
  <c r="AU30"/>
  <c r="AV30"/>
  <c r="AW30"/>
  <c r="AR35"/>
  <c r="AS35"/>
  <c r="AT35"/>
  <c r="AU35"/>
  <c r="AV35"/>
  <c r="AW35"/>
  <c r="AR32"/>
  <c r="AS32"/>
  <c r="AT32"/>
  <c r="AU32"/>
  <c r="AV32"/>
  <c r="AW32"/>
  <c r="AR31"/>
  <c r="AS31"/>
  <c r="AT31"/>
  <c r="AU31"/>
  <c r="AV31"/>
  <c r="AW31"/>
  <c r="AR33"/>
  <c r="AS33"/>
  <c r="AT33"/>
  <c r="AU33"/>
  <c r="AV33"/>
  <c r="AW33"/>
  <c r="AR36"/>
  <c r="AS36"/>
  <c r="AT36"/>
  <c r="AU36"/>
  <c r="AV36"/>
  <c r="AW36"/>
  <c r="AR40"/>
  <c r="AS40"/>
  <c r="AT40"/>
  <c r="AU40"/>
  <c r="AV40"/>
  <c r="AW40"/>
  <c r="AR42"/>
  <c r="AS42"/>
  <c r="AT42"/>
  <c r="AU42"/>
  <c r="AV42"/>
  <c r="AW42"/>
  <c r="AR43"/>
  <c r="AS43"/>
  <c r="AT43"/>
  <c r="AU43"/>
  <c r="AV43"/>
  <c r="AW43"/>
  <c r="AR44"/>
  <c r="AS44"/>
  <c r="AT44"/>
  <c r="AU44"/>
  <c r="AV44"/>
  <c r="AW44"/>
  <c r="S23"/>
  <c r="T23"/>
  <c r="U23"/>
  <c r="V23"/>
  <c r="W23"/>
  <c r="X23"/>
  <c r="S42"/>
  <c r="T42"/>
  <c r="U42"/>
  <c r="V42"/>
  <c r="W42"/>
  <c r="X42"/>
  <c r="S43"/>
  <c r="T43"/>
  <c r="U43"/>
  <c r="V43"/>
  <c r="W43"/>
  <c r="X43"/>
  <c r="S28"/>
  <c r="T28"/>
  <c r="U28"/>
  <c r="V28"/>
  <c r="W28"/>
  <c r="X28"/>
  <c r="S20"/>
  <c r="T20"/>
  <c r="U20"/>
  <c r="V20"/>
  <c r="W20"/>
  <c r="X20"/>
  <c r="S24"/>
  <c r="T24"/>
  <c r="U24"/>
  <c r="V24"/>
  <c r="W24"/>
  <c r="X24"/>
  <c r="S18"/>
  <c r="T18"/>
  <c r="U18"/>
  <c r="V18"/>
  <c r="W18"/>
  <c r="X18"/>
  <c r="S19"/>
  <c r="T19"/>
  <c r="U19"/>
  <c r="V19"/>
  <c r="W19"/>
  <c r="X19"/>
  <c r="S41"/>
  <c r="T41"/>
  <c r="U41"/>
  <c r="V41"/>
  <c r="W41"/>
  <c r="X41"/>
  <c r="S22"/>
  <c r="T22"/>
  <c r="U22"/>
  <c r="V22"/>
  <c r="W22"/>
  <c r="X22"/>
  <c r="AR113" i="3"/>
  <c r="AS113"/>
  <c r="AT113"/>
  <c r="AU113"/>
  <c r="AV113"/>
  <c r="AW113"/>
  <c r="AR32"/>
  <c r="AS32"/>
  <c r="AT32"/>
  <c r="AU32"/>
  <c r="AV32"/>
  <c r="AW32"/>
  <c r="AR47"/>
  <c r="AS47"/>
  <c r="AT47"/>
  <c r="AU47"/>
  <c r="AV47"/>
  <c r="AW47"/>
  <c r="AR114"/>
  <c r="AS114"/>
  <c r="AT114"/>
  <c r="AU114"/>
  <c r="AV114"/>
  <c r="AW114"/>
  <c r="AR105"/>
  <c r="AS105"/>
  <c r="AT105"/>
  <c r="AU105"/>
  <c r="AV105"/>
  <c r="AW105"/>
  <c r="AR45"/>
  <c r="AS45"/>
  <c r="AT45"/>
  <c r="AU45"/>
  <c r="AV45"/>
  <c r="AW45"/>
  <c r="AR90"/>
  <c r="AS90"/>
  <c r="AT90"/>
  <c r="AU90"/>
  <c r="AV90"/>
  <c r="AW90"/>
  <c r="AR34"/>
  <c r="AS34"/>
  <c r="AT34"/>
  <c r="AU34"/>
  <c r="AV34"/>
  <c r="AW34"/>
  <c r="AR26"/>
  <c r="AS26"/>
  <c r="AT26"/>
  <c r="AU26"/>
  <c r="AV26"/>
  <c r="AW26"/>
  <c r="AR62"/>
  <c r="AS62"/>
  <c r="AT62"/>
  <c r="AU62"/>
  <c r="AV62"/>
  <c r="AW62"/>
  <c r="AR68"/>
  <c r="AS68"/>
  <c r="AT68"/>
  <c r="AU68"/>
  <c r="AV68"/>
  <c r="AW68"/>
  <c r="AR70"/>
  <c r="AS70"/>
  <c r="AT70"/>
  <c r="AU70"/>
  <c r="AV70"/>
  <c r="AW70"/>
  <c r="AR21"/>
  <c r="AS21"/>
  <c r="AT21"/>
  <c r="AU21"/>
  <c r="AV21"/>
  <c r="AW21"/>
  <c r="S24"/>
  <c r="T24"/>
  <c r="U24"/>
  <c r="V24"/>
  <c r="W24"/>
  <c r="X24"/>
  <c r="S104"/>
  <c r="T104"/>
  <c r="U104"/>
  <c r="V104"/>
  <c r="W104"/>
  <c r="X104"/>
  <c r="S68"/>
  <c r="S91"/>
  <c r="T91"/>
  <c r="U91"/>
  <c r="V91"/>
  <c r="W91"/>
  <c r="X91"/>
  <c r="S74"/>
  <c r="T74"/>
  <c r="U74"/>
  <c r="V74"/>
  <c r="W74"/>
  <c r="X74"/>
  <c r="S84"/>
  <c r="T84"/>
  <c r="U84"/>
  <c r="V84"/>
  <c r="W84"/>
  <c r="X84"/>
  <c r="S25"/>
  <c r="T25"/>
  <c r="U25"/>
  <c r="V25"/>
  <c r="W25"/>
  <c r="X25"/>
  <c r="S59"/>
  <c r="T59"/>
  <c r="U59"/>
  <c r="V59"/>
  <c r="W59"/>
  <c r="X59"/>
  <c r="S56"/>
  <c r="T56"/>
  <c r="U56"/>
  <c r="V56"/>
  <c r="W56"/>
  <c r="X56"/>
  <c r="S96"/>
  <c r="T96"/>
  <c r="U96"/>
  <c r="V96"/>
  <c r="W96"/>
  <c r="X96"/>
  <c r="S79"/>
  <c r="T79"/>
  <c r="U79"/>
  <c r="V79"/>
  <c r="W79"/>
  <c r="X79"/>
  <c r="S62"/>
  <c r="T62"/>
  <c r="U62"/>
  <c r="V62"/>
  <c r="W62"/>
  <c r="X62"/>
  <c r="S55"/>
  <c r="T55"/>
  <c r="U55"/>
  <c r="V55"/>
  <c r="W55"/>
  <c r="X55"/>
  <c r="AQ122" l="1"/>
  <c r="AC125"/>
  <c r="AQ121"/>
  <c r="AQ120"/>
  <c r="AQ95"/>
  <c r="R125"/>
  <c r="R120"/>
  <c r="R123"/>
  <c r="R124"/>
  <c r="AQ43" i="1"/>
  <c r="AQ114" i="3"/>
  <c r="R112"/>
  <c r="R87"/>
  <c r="R19"/>
  <c r="D125"/>
  <c r="R89"/>
  <c r="R97"/>
  <c r="R28" i="1"/>
  <c r="R18"/>
  <c r="AQ46"/>
  <c r="AQ41"/>
  <c r="AC41" s="1"/>
  <c r="AQ38"/>
  <c r="AQ45"/>
  <c r="R50"/>
  <c r="D50" s="1"/>
  <c r="R46"/>
  <c r="D46" s="1"/>
  <c r="R40"/>
  <c r="D40" s="1"/>
  <c r="R36"/>
  <c r="R26"/>
  <c r="AQ111" i="3"/>
  <c r="AQ81"/>
  <c r="AQ77"/>
  <c r="AQ58"/>
  <c r="AQ110"/>
  <c r="AQ75"/>
  <c r="R39"/>
  <c r="R110"/>
  <c r="R119"/>
  <c r="R94"/>
  <c r="R77"/>
  <c r="R29"/>
  <c r="R86"/>
  <c r="AQ34"/>
  <c r="AQ44" i="1"/>
  <c r="AQ32"/>
  <c r="R41"/>
  <c r="R102" i="3"/>
  <c r="AQ30" i="1"/>
  <c r="AQ33"/>
  <c r="AQ42"/>
  <c r="AC42" s="1"/>
  <c r="R19"/>
  <c r="R24"/>
  <c r="R42"/>
  <c r="AQ106" i="3"/>
  <c r="AQ70"/>
  <c r="AQ45"/>
  <c r="AQ32"/>
  <c r="AQ31"/>
  <c r="R26"/>
  <c r="AQ40" i="1"/>
  <c r="AQ31"/>
  <c r="AQ35"/>
  <c r="R43"/>
  <c r="R23"/>
  <c r="R22"/>
  <c r="R20"/>
  <c r="AQ46" i="3"/>
  <c r="AQ26"/>
  <c r="AQ90"/>
  <c r="AQ105"/>
  <c r="AQ47"/>
  <c r="AQ113"/>
  <c r="AQ86"/>
  <c r="AQ102"/>
  <c r="AQ80"/>
  <c r="AC124" s="1"/>
  <c r="AQ39"/>
  <c r="AQ96"/>
  <c r="AQ72"/>
  <c r="AQ115"/>
  <c r="AQ119"/>
  <c r="AQ116"/>
  <c r="AQ41"/>
  <c r="AQ23"/>
  <c r="R104"/>
  <c r="R113"/>
  <c r="R51"/>
  <c r="R22"/>
  <c r="R50"/>
  <c r="R58"/>
  <c r="R38"/>
  <c r="R23"/>
  <c r="R30"/>
  <c r="R107"/>
  <c r="R88"/>
  <c r="R82"/>
  <c r="R68"/>
  <c r="R24"/>
  <c r="AQ36" i="1"/>
  <c r="AQ68" i="3"/>
  <c r="AQ21"/>
  <c r="AQ62"/>
  <c r="R91"/>
  <c r="R62"/>
  <c r="R96"/>
  <c r="R59"/>
  <c r="R84"/>
  <c r="R55"/>
  <c r="R79"/>
  <c r="R56"/>
  <c r="R25"/>
  <c r="R74"/>
  <c r="AY51" i="1"/>
  <c r="AE126" i="3"/>
  <c r="AF126"/>
  <c r="AG126"/>
  <c r="AH126"/>
  <c r="AI126"/>
  <c r="AJ126"/>
  <c r="AK126"/>
  <c r="AL126"/>
  <c r="AM126"/>
  <c r="AN126"/>
  <c r="AO126"/>
  <c r="AC126" s="1"/>
  <c r="AP126"/>
  <c r="AR18" i="1"/>
  <c r="AS18"/>
  <c r="AT18"/>
  <c r="AU18"/>
  <c r="AV18"/>
  <c r="AW18"/>
  <c r="AR23"/>
  <c r="AS23"/>
  <c r="AT23"/>
  <c r="AU23"/>
  <c r="AV23"/>
  <c r="AW23"/>
  <c r="AR21"/>
  <c r="AS21"/>
  <c r="AT21"/>
  <c r="AU21"/>
  <c r="AV21"/>
  <c r="AW21"/>
  <c r="AR27"/>
  <c r="AS27"/>
  <c r="AT27"/>
  <c r="AU27"/>
  <c r="AV27"/>
  <c r="AW27"/>
  <c r="AR19"/>
  <c r="AS19"/>
  <c r="AT19"/>
  <c r="AU19"/>
  <c r="AV19"/>
  <c r="AW19"/>
  <c r="AR28"/>
  <c r="AS28"/>
  <c r="AT28"/>
  <c r="AU28"/>
  <c r="AV28"/>
  <c r="AW28"/>
  <c r="AR29"/>
  <c r="AS29"/>
  <c r="AT29"/>
  <c r="AU29"/>
  <c r="AV29"/>
  <c r="AW29"/>
  <c r="AR34"/>
  <c r="AS34"/>
  <c r="AT34"/>
  <c r="AU34"/>
  <c r="AV34"/>
  <c r="AW34"/>
  <c r="AR26"/>
  <c r="AS26"/>
  <c r="AT26"/>
  <c r="AU26"/>
  <c r="AV26"/>
  <c r="AW26"/>
  <c r="AR39"/>
  <c r="AS39"/>
  <c r="AT39"/>
  <c r="AU39"/>
  <c r="AV39"/>
  <c r="AW39"/>
  <c r="AR22"/>
  <c r="AS22"/>
  <c r="AT22"/>
  <c r="AU22"/>
  <c r="AV22"/>
  <c r="AW22"/>
  <c r="AR25"/>
  <c r="AS25"/>
  <c r="AT25"/>
  <c r="AU25"/>
  <c r="AV25"/>
  <c r="AW25"/>
  <c r="AR24"/>
  <c r="AS24"/>
  <c r="AT24"/>
  <c r="AU24"/>
  <c r="AV24"/>
  <c r="AW24"/>
  <c r="AR37"/>
  <c r="AS37"/>
  <c r="AT37"/>
  <c r="AU37"/>
  <c r="AV37"/>
  <c r="AW37"/>
  <c r="AW20"/>
  <c r="AV20"/>
  <c r="AU20"/>
  <c r="AT20"/>
  <c r="AS20"/>
  <c r="AR20"/>
  <c r="S45"/>
  <c r="T45"/>
  <c r="U45"/>
  <c r="V45"/>
  <c r="W45"/>
  <c r="X45"/>
  <c r="S38"/>
  <c r="T38"/>
  <c r="U38"/>
  <c r="V38"/>
  <c r="W38"/>
  <c r="X38"/>
  <c r="S30"/>
  <c r="T30"/>
  <c r="U30"/>
  <c r="V30"/>
  <c r="W30"/>
  <c r="X30"/>
  <c r="S39"/>
  <c r="T39"/>
  <c r="U39"/>
  <c r="V39"/>
  <c r="W39"/>
  <c r="X39"/>
  <c r="S33"/>
  <c r="T33"/>
  <c r="U33"/>
  <c r="V33"/>
  <c r="W33"/>
  <c r="X33"/>
  <c r="S29"/>
  <c r="T29"/>
  <c r="U29"/>
  <c r="V29"/>
  <c r="W29"/>
  <c r="X29"/>
  <c r="S34"/>
  <c r="T34"/>
  <c r="U34"/>
  <c r="V34"/>
  <c r="W34"/>
  <c r="X34"/>
  <c r="S31"/>
  <c r="T31"/>
  <c r="U31"/>
  <c r="V31"/>
  <c r="W31"/>
  <c r="X31"/>
  <c r="S25"/>
  <c r="T25"/>
  <c r="U25"/>
  <c r="V25"/>
  <c r="W25"/>
  <c r="X25"/>
  <c r="S35"/>
  <c r="T35"/>
  <c r="U35"/>
  <c r="V35"/>
  <c r="W35"/>
  <c r="X35"/>
  <c r="S21"/>
  <c r="T21"/>
  <c r="U21"/>
  <c r="V21"/>
  <c r="W21"/>
  <c r="X21"/>
  <c r="S32"/>
  <c r="T32"/>
  <c r="U32"/>
  <c r="V32"/>
  <c r="W32"/>
  <c r="X32"/>
  <c r="S37"/>
  <c r="T37"/>
  <c r="U37"/>
  <c r="V37"/>
  <c r="W37"/>
  <c r="X37"/>
  <c r="S27"/>
  <c r="T27"/>
  <c r="U27"/>
  <c r="V27"/>
  <c r="W27"/>
  <c r="X27"/>
  <c r="X44"/>
  <c r="W44"/>
  <c r="V44"/>
  <c r="U44"/>
  <c r="T44"/>
  <c r="S44"/>
  <c r="AR35" i="3"/>
  <c r="AS35"/>
  <c r="AT35"/>
  <c r="AU35"/>
  <c r="AV35"/>
  <c r="AW35"/>
  <c r="AR67"/>
  <c r="AS67"/>
  <c r="AT67"/>
  <c r="AU67"/>
  <c r="AV67"/>
  <c r="AW67"/>
  <c r="AR69"/>
  <c r="AS69"/>
  <c r="AT69"/>
  <c r="AU69"/>
  <c r="AV69"/>
  <c r="AW69"/>
  <c r="AR43"/>
  <c r="AS43"/>
  <c r="AT43"/>
  <c r="AU43"/>
  <c r="AV43"/>
  <c r="AW43"/>
  <c r="AR78"/>
  <c r="AS78"/>
  <c r="AT78"/>
  <c r="AU78"/>
  <c r="AV78"/>
  <c r="AW78"/>
  <c r="AR56"/>
  <c r="AS56"/>
  <c r="AT56"/>
  <c r="AU56"/>
  <c r="AV56"/>
  <c r="AW56"/>
  <c r="AR50"/>
  <c r="AS50"/>
  <c r="AT50"/>
  <c r="AU50"/>
  <c r="AV50"/>
  <c r="AW50"/>
  <c r="AR42"/>
  <c r="AS42"/>
  <c r="AT42"/>
  <c r="AU42"/>
  <c r="AV42"/>
  <c r="AW42"/>
  <c r="AR85"/>
  <c r="AS85"/>
  <c r="AT85"/>
  <c r="AU85"/>
  <c r="AV85"/>
  <c r="AW85"/>
  <c r="AR57"/>
  <c r="AS57"/>
  <c r="AT57"/>
  <c r="AU57"/>
  <c r="AV57"/>
  <c r="AW57"/>
  <c r="AR18"/>
  <c r="AS18"/>
  <c r="AT18"/>
  <c r="AU18"/>
  <c r="AV18"/>
  <c r="AW18"/>
  <c r="AR76"/>
  <c r="AS76"/>
  <c r="AT76"/>
  <c r="AU76"/>
  <c r="AV76"/>
  <c r="AW76"/>
  <c r="AR107"/>
  <c r="AS107"/>
  <c r="AT107"/>
  <c r="AU107"/>
  <c r="AV107"/>
  <c r="AW107"/>
  <c r="AR59"/>
  <c r="AS59"/>
  <c r="AT59"/>
  <c r="AU59"/>
  <c r="AV59"/>
  <c r="AW59"/>
  <c r="AR117"/>
  <c r="AS117"/>
  <c r="AT117"/>
  <c r="AU117"/>
  <c r="AV117"/>
  <c r="AW117"/>
  <c r="AR51"/>
  <c r="AS51"/>
  <c r="AT51"/>
  <c r="AU51"/>
  <c r="AV51"/>
  <c r="AW51"/>
  <c r="AR55"/>
  <c r="AS55"/>
  <c r="AT55"/>
  <c r="AU55"/>
  <c r="AV55"/>
  <c r="AW55"/>
  <c r="AR38"/>
  <c r="AS38"/>
  <c r="AT38"/>
  <c r="AU38"/>
  <c r="AV38"/>
  <c r="AW38"/>
  <c r="AR64"/>
  <c r="AS64"/>
  <c r="AT64"/>
  <c r="AU64"/>
  <c r="AV64"/>
  <c r="AW64"/>
  <c r="AR61"/>
  <c r="AS61"/>
  <c r="AT61"/>
  <c r="AU61"/>
  <c r="AV61"/>
  <c r="AW61"/>
  <c r="AR53"/>
  <c r="AS53"/>
  <c r="AT53"/>
  <c r="AU53"/>
  <c r="AV53"/>
  <c r="AW53"/>
  <c r="AR66"/>
  <c r="AS66"/>
  <c r="AT66"/>
  <c r="AU66"/>
  <c r="AV66"/>
  <c r="AW66"/>
  <c r="AR79"/>
  <c r="AS79"/>
  <c r="AT79"/>
  <c r="AU79"/>
  <c r="AV79"/>
  <c r="AW79"/>
  <c r="AR40"/>
  <c r="AS40"/>
  <c r="AT40"/>
  <c r="AU40"/>
  <c r="AV40"/>
  <c r="AW40"/>
  <c r="AR99"/>
  <c r="AS99"/>
  <c r="AT99"/>
  <c r="AU99"/>
  <c r="AV99"/>
  <c r="AW99"/>
  <c r="AR52"/>
  <c r="AS52"/>
  <c r="AT52"/>
  <c r="AU52"/>
  <c r="AV52"/>
  <c r="AW52"/>
  <c r="AR54"/>
  <c r="AS54"/>
  <c r="AT54"/>
  <c r="AU54"/>
  <c r="AV54"/>
  <c r="AW54"/>
  <c r="AR20"/>
  <c r="AS20"/>
  <c r="AT20"/>
  <c r="AU20"/>
  <c r="AV20"/>
  <c r="AW20"/>
  <c r="AR91"/>
  <c r="AS91"/>
  <c r="AT91"/>
  <c r="AU91"/>
  <c r="AV91"/>
  <c r="AW91"/>
  <c r="AR30"/>
  <c r="AS30"/>
  <c r="AT30"/>
  <c r="AU30"/>
  <c r="AV30"/>
  <c r="AW30"/>
  <c r="AR103"/>
  <c r="AS103"/>
  <c r="AT103"/>
  <c r="AU103"/>
  <c r="AV103"/>
  <c r="AW103"/>
  <c r="AR19"/>
  <c r="AS19"/>
  <c r="AT19"/>
  <c r="AU19"/>
  <c r="AV19"/>
  <c r="AW19"/>
  <c r="AR22"/>
  <c r="AS22"/>
  <c r="AT22"/>
  <c r="AU22"/>
  <c r="AV22"/>
  <c r="AW22"/>
  <c r="AR48"/>
  <c r="AS48"/>
  <c r="AT48"/>
  <c r="AU48"/>
  <c r="AV48"/>
  <c r="AW48"/>
  <c r="AR100"/>
  <c r="AS100"/>
  <c r="AT100"/>
  <c r="AU100"/>
  <c r="AV100"/>
  <c r="AW100"/>
  <c r="AR36"/>
  <c r="AS36"/>
  <c r="AT36"/>
  <c r="AU36"/>
  <c r="AV36"/>
  <c r="AW36"/>
  <c r="AR82"/>
  <c r="AS82"/>
  <c r="AT82"/>
  <c r="AU82"/>
  <c r="AV82"/>
  <c r="AW82"/>
  <c r="AR28"/>
  <c r="AS28"/>
  <c r="AT28"/>
  <c r="AU28"/>
  <c r="AV28"/>
  <c r="AW28"/>
  <c r="AR73"/>
  <c r="AS73"/>
  <c r="AT73"/>
  <c r="AU73"/>
  <c r="AV73"/>
  <c r="AW73"/>
  <c r="AR63"/>
  <c r="AS63"/>
  <c r="AT63"/>
  <c r="AU63"/>
  <c r="AV63"/>
  <c r="AW63"/>
  <c r="AR49"/>
  <c r="AS49"/>
  <c r="AT49"/>
  <c r="AU49"/>
  <c r="AV49"/>
  <c r="AW49"/>
  <c r="AR118"/>
  <c r="AS118"/>
  <c r="AT118"/>
  <c r="AU118"/>
  <c r="AV118"/>
  <c r="AW118"/>
  <c r="AR92"/>
  <c r="AS92"/>
  <c r="AT92"/>
  <c r="AU92"/>
  <c r="AV92"/>
  <c r="AW92"/>
  <c r="AR74"/>
  <c r="AS74"/>
  <c r="AT74"/>
  <c r="AU74"/>
  <c r="AV74"/>
  <c r="AW74"/>
  <c r="AR37"/>
  <c r="AS37"/>
  <c r="AT37"/>
  <c r="AU37"/>
  <c r="AV37"/>
  <c r="AW37"/>
  <c r="AR93"/>
  <c r="AS93"/>
  <c r="AT93"/>
  <c r="AU93"/>
  <c r="AV93"/>
  <c r="AW93"/>
  <c r="AR87"/>
  <c r="AS87"/>
  <c r="AT87"/>
  <c r="AU87"/>
  <c r="AV87"/>
  <c r="AW87"/>
  <c r="AR27"/>
  <c r="AS27"/>
  <c r="AT27"/>
  <c r="AU27"/>
  <c r="AV27"/>
  <c r="AW27"/>
  <c r="AR24"/>
  <c r="AS24"/>
  <c r="AT24"/>
  <c r="AU24"/>
  <c r="AV24"/>
  <c r="AW24"/>
  <c r="AR108"/>
  <c r="AS108"/>
  <c r="AT108"/>
  <c r="AU108"/>
  <c r="AV108"/>
  <c r="AW108"/>
  <c r="AR65"/>
  <c r="AS65"/>
  <c r="AT65"/>
  <c r="AU65"/>
  <c r="AV65"/>
  <c r="AW65"/>
  <c r="AR98"/>
  <c r="AS98"/>
  <c r="AT98"/>
  <c r="AU98"/>
  <c r="AV98"/>
  <c r="AW98"/>
  <c r="AR112"/>
  <c r="AS112"/>
  <c r="AT112"/>
  <c r="AU112"/>
  <c r="AV112"/>
  <c r="AW112"/>
  <c r="AR101"/>
  <c r="AS101"/>
  <c r="AT101"/>
  <c r="AU101"/>
  <c r="AV101"/>
  <c r="AW101"/>
  <c r="AR33"/>
  <c r="AS33"/>
  <c r="AT33"/>
  <c r="AU33"/>
  <c r="AV33"/>
  <c r="AW33"/>
  <c r="AR94"/>
  <c r="AS94"/>
  <c r="AT94"/>
  <c r="AU94"/>
  <c r="AV94"/>
  <c r="AW94"/>
  <c r="AR97"/>
  <c r="AS97"/>
  <c r="AT97"/>
  <c r="AU97"/>
  <c r="AV97"/>
  <c r="AW97"/>
  <c r="AR84"/>
  <c r="AS84"/>
  <c r="AT84"/>
  <c r="AU84"/>
  <c r="AV84"/>
  <c r="AW84"/>
  <c r="AR88"/>
  <c r="AS88"/>
  <c r="AT88"/>
  <c r="AU88"/>
  <c r="AV88"/>
  <c r="AW88"/>
  <c r="AR29"/>
  <c r="AS29"/>
  <c r="AT29"/>
  <c r="AU29"/>
  <c r="AV29"/>
  <c r="AW29"/>
  <c r="AR44"/>
  <c r="AS44"/>
  <c r="AT44"/>
  <c r="AU44"/>
  <c r="AV44"/>
  <c r="AW44"/>
  <c r="AR71"/>
  <c r="AS71"/>
  <c r="AT71"/>
  <c r="AU71"/>
  <c r="AV71"/>
  <c r="AW71"/>
  <c r="AR89"/>
  <c r="AS89"/>
  <c r="AT89"/>
  <c r="AU89"/>
  <c r="AV89"/>
  <c r="AW89"/>
  <c r="AR104"/>
  <c r="AS104"/>
  <c r="AT104"/>
  <c r="AU104"/>
  <c r="AV104"/>
  <c r="AW104"/>
  <c r="AR25"/>
  <c r="AS25"/>
  <c r="AT25"/>
  <c r="AU25"/>
  <c r="AV25"/>
  <c r="AW25"/>
  <c r="AW60"/>
  <c r="AV60"/>
  <c r="AU60"/>
  <c r="AT60"/>
  <c r="AS60"/>
  <c r="AR60"/>
  <c r="S41"/>
  <c r="T41"/>
  <c r="U41"/>
  <c r="V41"/>
  <c r="W41"/>
  <c r="X41"/>
  <c r="S65"/>
  <c r="T65"/>
  <c r="U65"/>
  <c r="V65"/>
  <c r="W65"/>
  <c r="X65"/>
  <c r="S109"/>
  <c r="T109"/>
  <c r="U109"/>
  <c r="V109"/>
  <c r="W109"/>
  <c r="X109"/>
  <c r="S57"/>
  <c r="T57"/>
  <c r="U57"/>
  <c r="V57"/>
  <c r="W57"/>
  <c r="X57"/>
  <c r="S75"/>
  <c r="T75"/>
  <c r="U75"/>
  <c r="V75"/>
  <c r="W75"/>
  <c r="X75"/>
  <c r="S85"/>
  <c r="T85"/>
  <c r="U85"/>
  <c r="V85"/>
  <c r="W85"/>
  <c r="X85"/>
  <c r="S70"/>
  <c r="T70"/>
  <c r="U70"/>
  <c r="V70"/>
  <c r="W70"/>
  <c r="X70"/>
  <c r="S92"/>
  <c r="T92"/>
  <c r="U92"/>
  <c r="V92"/>
  <c r="W92"/>
  <c r="X92"/>
  <c r="S63"/>
  <c r="T63"/>
  <c r="U63"/>
  <c r="V63"/>
  <c r="W63"/>
  <c r="X63"/>
  <c r="S99"/>
  <c r="T99"/>
  <c r="U99"/>
  <c r="V99"/>
  <c r="W99"/>
  <c r="X99"/>
  <c r="S28"/>
  <c r="T28"/>
  <c r="U28"/>
  <c r="V28"/>
  <c r="W28"/>
  <c r="X28"/>
  <c r="S20"/>
  <c r="T20"/>
  <c r="U20"/>
  <c r="V20"/>
  <c r="W20"/>
  <c r="X20"/>
  <c r="S21"/>
  <c r="T21"/>
  <c r="U21"/>
  <c r="V21"/>
  <c r="W21"/>
  <c r="X21"/>
  <c r="S18"/>
  <c r="T18"/>
  <c r="U18"/>
  <c r="V18"/>
  <c r="W18"/>
  <c r="X18"/>
  <c r="S52"/>
  <c r="T52"/>
  <c r="U52"/>
  <c r="V52"/>
  <c r="W52"/>
  <c r="X52"/>
  <c r="S37"/>
  <c r="T37"/>
  <c r="U37"/>
  <c r="V37"/>
  <c r="W37"/>
  <c r="X37"/>
  <c r="S44"/>
  <c r="T44"/>
  <c r="U44"/>
  <c r="V44"/>
  <c r="W44"/>
  <c r="X44"/>
  <c r="S31"/>
  <c r="T31"/>
  <c r="U31"/>
  <c r="V31"/>
  <c r="W31"/>
  <c r="X31"/>
  <c r="S118"/>
  <c r="T118"/>
  <c r="U118"/>
  <c r="V118"/>
  <c r="W118"/>
  <c r="X118"/>
  <c r="S80"/>
  <c r="T80"/>
  <c r="U80"/>
  <c r="V80"/>
  <c r="W80"/>
  <c r="X80"/>
  <c r="S27"/>
  <c r="T27"/>
  <c r="U27"/>
  <c r="V27"/>
  <c r="W27"/>
  <c r="X27"/>
  <c r="S108"/>
  <c r="T108"/>
  <c r="U108"/>
  <c r="V108"/>
  <c r="W108"/>
  <c r="X108"/>
  <c r="S69"/>
  <c r="T69"/>
  <c r="U69"/>
  <c r="V69"/>
  <c r="W69"/>
  <c r="X69"/>
  <c r="S54"/>
  <c r="T54"/>
  <c r="U54"/>
  <c r="V54"/>
  <c r="W54"/>
  <c r="X54"/>
  <c r="S64"/>
  <c r="T64"/>
  <c r="U64"/>
  <c r="V64"/>
  <c r="W64"/>
  <c r="X64"/>
  <c r="S47"/>
  <c r="T47"/>
  <c r="U47"/>
  <c r="V47"/>
  <c r="W47"/>
  <c r="X47"/>
  <c r="S105"/>
  <c r="T105"/>
  <c r="U105"/>
  <c r="V105"/>
  <c r="W105"/>
  <c r="X105"/>
  <c r="S45"/>
  <c r="T45"/>
  <c r="U45"/>
  <c r="V45"/>
  <c r="W45"/>
  <c r="X45"/>
  <c r="S93"/>
  <c r="T93"/>
  <c r="U93"/>
  <c r="V93"/>
  <c r="W93"/>
  <c r="X93"/>
  <c r="S116"/>
  <c r="T116"/>
  <c r="U116"/>
  <c r="V116"/>
  <c r="W116"/>
  <c r="X116"/>
  <c r="S40"/>
  <c r="T40"/>
  <c r="U40"/>
  <c r="V40"/>
  <c r="W40"/>
  <c r="X40"/>
  <c r="S103"/>
  <c r="T103"/>
  <c r="U103"/>
  <c r="V103"/>
  <c r="W103"/>
  <c r="X103"/>
  <c r="S106"/>
  <c r="T106"/>
  <c r="U106"/>
  <c r="V106"/>
  <c r="W106"/>
  <c r="X106"/>
  <c r="S114"/>
  <c r="T114"/>
  <c r="U114"/>
  <c r="V114"/>
  <c r="W114"/>
  <c r="X114"/>
  <c r="S100"/>
  <c r="T100"/>
  <c r="U100"/>
  <c r="V100"/>
  <c r="W100"/>
  <c r="X100"/>
  <c r="S76"/>
  <c r="T76"/>
  <c r="U76"/>
  <c r="V76"/>
  <c r="W76"/>
  <c r="X76"/>
  <c r="S73"/>
  <c r="T73"/>
  <c r="U73"/>
  <c r="V73"/>
  <c r="W73"/>
  <c r="X73"/>
  <c r="S98"/>
  <c r="T98"/>
  <c r="U98"/>
  <c r="V98"/>
  <c r="W98"/>
  <c r="X98"/>
  <c r="S81"/>
  <c r="T81"/>
  <c r="U81"/>
  <c r="V81"/>
  <c r="W81"/>
  <c r="X81"/>
  <c r="S35"/>
  <c r="T35"/>
  <c r="U35"/>
  <c r="V35"/>
  <c r="W35"/>
  <c r="X35"/>
  <c r="S71"/>
  <c r="T71"/>
  <c r="U71"/>
  <c r="V71"/>
  <c r="W71"/>
  <c r="X71"/>
  <c r="S36"/>
  <c r="T36"/>
  <c r="U36"/>
  <c r="V36"/>
  <c r="W36"/>
  <c r="X36"/>
  <c r="S34"/>
  <c r="T34"/>
  <c r="U34"/>
  <c r="V34"/>
  <c r="W34"/>
  <c r="X34"/>
  <c r="S43"/>
  <c r="T43"/>
  <c r="U43"/>
  <c r="V43"/>
  <c r="W43"/>
  <c r="X43"/>
  <c r="S33"/>
  <c r="T33"/>
  <c r="U33"/>
  <c r="V33"/>
  <c r="W33"/>
  <c r="X33"/>
  <c r="S46"/>
  <c r="T46"/>
  <c r="U46"/>
  <c r="V46"/>
  <c r="W46"/>
  <c r="X46"/>
  <c r="S49"/>
  <c r="T49"/>
  <c r="U49"/>
  <c r="V49"/>
  <c r="W49"/>
  <c r="X49"/>
  <c r="S53"/>
  <c r="T53"/>
  <c r="U53"/>
  <c r="V53"/>
  <c r="W53"/>
  <c r="X53"/>
  <c r="S83"/>
  <c r="T83"/>
  <c r="U83"/>
  <c r="V83"/>
  <c r="W83"/>
  <c r="X83"/>
  <c r="S121"/>
  <c r="T121"/>
  <c r="U121"/>
  <c r="V121"/>
  <c r="W121"/>
  <c r="X121"/>
  <c r="S95"/>
  <c r="T95"/>
  <c r="U95"/>
  <c r="V95"/>
  <c r="W95"/>
  <c r="X95"/>
  <c r="S67"/>
  <c r="T67"/>
  <c r="U67"/>
  <c r="V67"/>
  <c r="W67"/>
  <c r="X67"/>
  <c r="S101"/>
  <c r="T101"/>
  <c r="U101"/>
  <c r="V101"/>
  <c r="W101"/>
  <c r="X101"/>
  <c r="S72"/>
  <c r="T72"/>
  <c r="U72"/>
  <c r="V72"/>
  <c r="W72"/>
  <c r="X72"/>
  <c r="S78"/>
  <c r="T78"/>
  <c r="U78"/>
  <c r="V78"/>
  <c r="W78"/>
  <c r="X78"/>
  <c r="S48"/>
  <c r="T48"/>
  <c r="U48"/>
  <c r="V48"/>
  <c r="W48"/>
  <c r="X48"/>
  <c r="S60"/>
  <c r="T60"/>
  <c r="U60"/>
  <c r="V60"/>
  <c r="W60"/>
  <c r="X60"/>
  <c r="S115"/>
  <c r="T115"/>
  <c r="U115"/>
  <c r="V115"/>
  <c r="W115"/>
  <c r="X115"/>
  <c r="S122"/>
  <c r="T122"/>
  <c r="U122"/>
  <c r="V122"/>
  <c r="W122"/>
  <c r="X122"/>
  <c r="S90"/>
  <c r="T90"/>
  <c r="U90"/>
  <c r="V90"/>
  <c r="W90"/>
  <c r="X90"/>
  <c r="S32"/>
  <c r="T32"/>
  <c r="U32"/>
  <c r="V32"/>
  <c r="W32"/>
  <c r="X32"/>
  <c r="S61"/>
  <c r="T61"/>
  <c r="U61"/>
  <c r="V61"/>
  <c r="W61"/>
  <c r="X61"/>
  <c r="S117"/>
  <c r="T117"/>
  <c r="U117"/>
  <c r="V117"/>
  <c r="W117"/>
  <c r="X117"/>
  <c r="S66"/>
  <c r="T66"/>
  <c r="U66"/>
  <c r="V66"/>
  <c r="W66"/>
  <c r="X66"/>
  <c r="S42"/>
  <c r="T42"/>
  <c r="U42"/>
  <c r="V42"/>
  <c r="W42"/>
  <c r="X42"/>
  <c r="X111"/>
  <c r="W111"/>
  <c r="V111"/>
  <c r="U111"/>
  <c r="T111"/>
  <c r="S111"/>
  <c r="AC17"/>
  <c r="AC30" i="1" l="1"/>
  <c r="R64" i="3"/>
  <c r="D89"/>
  <c r="D83"/>
  <c r="AC44" i="1"/>
  <c r="AQ29" i="3"/>
  <c r="R83"/>
  <c r="R44"/>
  <c r="R32"/>
  <c r="R60"/>
  <c r="R71"/>
  <c r="R27"/>
  <c r="R57"/>
  <c r="R42"/>
  <c r="R101"/>
  <c r="R33"/>
  <c r="AQ19"/>
  <c r="AQ51"/>
  <c r="AQ37"/>
  <c r="R106"/>
  <c r="R93"/>
  <c r="AQ50"/>
  <c r="AY126"/>
  <c r="AQ18"/>
  <c r="AQ44"/>
  <c r="AQ112"/>
  <c r="AQ74"/>
  <c r="AQ55"/>
  <c r="AQ76"/>
  <c r="AQ42"/>
  <c r="AQ69"/>
  <c r="AQ61"/>
  <c r="AQ20"/>
  <c r="AQ63"/>
  <c r="AQ49"/>
  <c r="AQ27"/>
  <c r="AQ24"/>
  <c r="AQ94"/>
  <c r="AQ97"/>
  <c r="AQ104"/>
  <c r="AQ60"/>
  <c r="AC115" s="1"/>
  <c r="AQ117"/>
  <c r="AQ40"/>
  <c r="AC111" s="1"/>
  <c r="AQ36"/>
  <c r="AQ98"/>
  <c r="AQ35"/>
  <c r="AQ78"/>
  <c r="AQ85"/>
  <c r="AC86" s="1"/>
  <c r="AQ107"/>
  <c r="AQ38"/>
  <c r="AQ66"/>
  <c r="AQ52"/>
  <c r="AQ30"/>
  <c r="AQ48"/>
  <c r="AQ28"/>
  <c r="AQ118"/>
  <c r="AQ93"/>
  <c r="AQ108"/>
  <c r="AQ101"/>
  <c r="AQ84"/>
  <c r="AQ71"/>
  <c r="AC71" s="1"/>
  <c r="R20"/>
  <c r="AQ99"/>
  <c r="AQ91"/>
  <c r="AQ22"/>
  <c r="AQ43"/>
  <c r="R92"/>
  <c r="AQ53"/>
  <c r="AQ82"/>
  <c r="AC82" s="1"/>
  <c r="R73"/>
  <c r="AQ25"/>
  <c r="AC119" s="1"/>
  <c r="AQ67"/>
  <c r="AC63" s="1"/>
  <c r="R65"/>
  <c r="AQ56"/>
  <c r="R85"/>
  <c r="AQ57"/>
  <c r="AC114" s="1"/>
  <c r="R99"/>
  <c r="AQ59"/>
  <c r="R18"/>
  <c r="AQ64"/>
  <c r="AC122" s="1"/>
  <c r="R118"/>
  <c r="D118" s="1"/>
  <c r="AQ79"/>
  <c r="R69"/>
  <c r="AQ54"/>
  <c r="R105"/>
  <c r="AQ103"/>
  <c r="R40"/>
  <c r="AQ100"/>
  <c r="AC105" s="1"/>
  <c r="R100"/>
  <c r="AQ73"/>
  <c r="R81"/>
  <c r="AQ92"/>
  <c r="R34"/>
  <c r="AQ87"/>
  <c r="R49"/>
  <c r="AQ65"/>
  <c r="R95"/>
  <c r="AQ33"/>
  <c r="R78"/>
  <c r="AQ88"/>
  <c r="R122"/>
  <c r="AQ89"/>
  <c r="AC89" s="1"/>
  <c r="R117"/>
  <c r="R111"/>
  <c r="R41"/>
  <c r="R109"/>
  <c r="R75"/>
  <c r="R70"/>
  <c r="D71" s="1"/>
  <c r="R63"/>
  <c r="R28"/>
  <c r="R21"/>
  <c r="R52"/>
  <c r="R37"/>
  <c r="R31"/>
  <c r="R80"/>
  <c r="R108"/>
  <c r="D110" s="1"/>
  <c r="R54"/>
  <c r="R47"/>
  <c r="R45"/>
  <c r="R116"/>
  <c r="R103"/>
  <c r="R114"/>
  <c r="R76"/>
  <c r="R98"/>
  <c r="D109" s="1"/>
  <c r="R35"/>
  <c r="D124" s="1"/>
  <c r="R36"/>
  <c r="R43"/>
  <c r="R46"/>
  <c r="R53"/>
  <c r="D116" s="1"/>
  <c r="R121"/>
  <c r="R67"/>
  <c r="R72"/>
  <c r="D72" s="1"/>
  <c r="R48"/>
  <c r="R115"/>
  <c r="R90"/>
  <c r="D33" s="1"/>
  <c r="R61"/>
  <c r="R66"/>
  <c r="AQ39" i="1"/>
  <c r="AQ24"/>
  <c r="R27"/>
  <c r="AQ22"/>
  <c r="AC47" s="1"/>
  <c r="R25"/>
  <c r="R44"/>
  <c r="AQ23"/>
  <c r="AQ25"/>
  <c r="AQ34"/>
  <c r="AC35" s="1"/>
  <c r="AQ27"/>
  <c r="AQ19"/>
  <c r="R31"/>
  <c r="D42" s="1"/>
  <c r="R45"/>
  <c r="R39"/>
  <c r="R30"/>
  <c r="R32"/>
  <c r="R21"/>
  <c r="R33"/>
  <c r="R34"/>
  <c r="R38"/>
  <c r="R29"/>
  <c r="R35"/>
  <c r="R37"/>
  <c r="D44" s="1"/>
  <c r="AQ20"/>
  <c r="AQ37"/>
  <c r="AQ26"/>
  <c r="AQ28"/>
  <c r="AQ29"/>
  <c r="AQ21"/>
  <c r="AQ18"/>
  <c r="AC46" s="1"/>
  <c r="AC84" i="3" l="1"/>
  <c r="AC118"/>
  <c r="D95"/>
  <c r="D75"/>
  <c r="D106"/>
  <c r="AC37" i="1"/>
  <c r="AC28"/>
  <c r="D32"/>
  <c r="D121" i="3"/>
  <c r="D47" i="1"/>
  <c r="D120" i="3"/>
  <c r="D114"/>
  <c r="D119"/>
  <c r="D91"/>
  <c r="AC99"/>
  <c r="AC95"/>
  <c r="AC100"/>
  <c r="AC81"/>
  <c r="AC79"/>
  <c r="AC53"/>
  <c r="AC64"/>
  <c r="AC66"/>
  <c r="AC78"/>
  <c r="D48"/>
  <c r="D74"/>
  <c r="D36"/>
  <c r="D113"/>
  <c r="D117"/>
  <c r="AC27" i="1"/>
  <c r="D28"/>
  <c r="D25"/>
  <c r="D30"/>
  <c r="D20" i="3"/>
  <c r="D61"/>
  <c r="D107"/>
  <c r="D78"/>
  <c r="D26"/>
  <c r="D98"/>
  <c r="AC41"/>
  <c r="AC121"/>
  <c r="AC108"/>
  <c r="AC44"/>
  <c r="D29" i="1"/>
  <c r="D70" i="3"/>
  <c r="AC36"/>
  <c r="AC75"/>
  <c r="AC65"/>
  <c r="AC55"/>
  <c r="AC92"/>
  <c r="AC36" i="1"/>
  <c r="AC25"/>
  <c r="AC29"/>
  <c r="D34"/>
  <c r="D92" i="3"/>
  <c r="D59"/>
  <c r="D31"/>
  <c r="D102"/>
  <c r="AC34" i="1"/>
  <c r="D37"/>
  <c r="AC40" i="3"/>
  <c r="AC98"/>
  <c r="AC94"/>
  <c r="AC52"/>
  <c r="AC38"/>
  <c r="AC27"/>
  <c r="AC93"/>
  <c r="AC39"/>
  <c r="AC24"/>
  <c r="AC85"/>
  <c r="D42"/>
  <c r="D80"/>
  <c r="D79"/>
  <c r="D84"/>
  <c r="D123"/>
  <c r="AC43" i="1"/>
  <c r="AC38"/>
  <c r="D33"/>
  <c r="D23"/>
  <c r="D38"/>
  <c r="D31"/>
  <c r="D67" i="3"/>
  <c r="D85"/>
  <c r="D99"/>
  <c r="D96"/>
  <c r="D87"/>
  <c r="D24"/>
  <c r="D93"/>
  <c r="D112"/>
  <c r="D90"/>
  <c r="AC113"/>
  <c r="AC112"/>
  <c r="AC69"/>
  <c r="AC102"/>
  <c r="AC34"/>
  <c r="AC116"/>
  <c r="AC96"/>
  <c r="AC109"/>
  <c r="AC43"/>
  <c r="AC110"/>
  <c r="D108"/>
  <c r="D55"/>
  <c r="D104"/>
  <c r="D105"/>
  <c r="AC58"/>
  <c r="AC97"/>
  <c r="AC61"/>
  <c r="AC42"/>
  <c r="AC103"/>
  <c r="AC88"/>
  <c r="AC107"/>
  <c r="AC80"/>
  <c r="D111"/>
  <c r="AC87"/>
  <c r="AC68"/>
  <c r="AC19"/>
  <c r="AC67"/>
  <c r="AC51"/>
  <c r="AC101"/>
  <c r="AC30"/>
  <c r="AC20"/>
  <c r="AC123"/>
  <c r="AC23"/>
  <c r="AC49"/>
  <c r="AC48"/>
  <c r="D56"/>
  <c r="D45"/>
  <c r="D23"/>
  <c r="D73"/>
  <c r="D57"/>
  <c r="D52"/>
  <c r="D100"/>
  <c r="D29"/>
  <c r="D122"/>
  <c r="D32"/>
  <c r="D77"/>
  <c r="D53"/>
  <c r="D101"/>
  <c r="AC29"/>
  <c r="AC50"/>
  <c r="AC22"/>
  <c r="AC60"/>
  <c r="AC28"/>
  <c r="AC45"/>
  <c r="D51"/>
  <c r="D63"/>
  <c r="D46"/>
  <c r="D58"/>
  <c r="D65"/>
  <c r="D18"/>
  <c r="AC46"/>
  <c r="AC18"/>
  <c r="D76"/>
  <c r="D44"/>
  <c r="AC47"/>
  <c r="D54"/>
  <c r="D27"/>
  <c r="D62"/>
  <c r="AC77"/>
  <c r="AC120"/>
  <c r="D19"/>
  <c r="AC39" i="1"/>
  <c r="AC48"/>
  <c r="AC19"/>
  <c r="D41"/>
  <c r="D20"/>
  <c r="AC26" i="3"/>
  <c r="AC106"/>
  <c r="AC73"/>
  <c r="AC91"/>
  <c r="AC76"/>
  <c r="AC33"/>
  <c r="AC72"/>
  <c r="AC70"/>
  <c r="AC117"/>
  <c r="AC83"/>
  <c r="AC56"/>
  <c r="AC74"/>
  <c r="AC54"/>
  <c r="AC35"/>
  <c r="AC32"/>
  <c r="AC62"/>
  <c r="AC37"/>
  <c r="AC59"/>
  <c r="AC57"/>
  <c r="AC104"/>
  <c r="AC31"/>
  <c r="AC21"/>
  <c r="AC90"/>
  <c r="AC25"/>
  <c r="D103"/>
  <c r="D69"/>
  <c r="D38"/>
  <c r="D66"/>
  <c r="D25"/>
  <c r="D97"/>
  <c r="D34"/>
  <c r="D49"/>
  <c r="D94"/>
  <c r="D40"/>
  <c r="D22"/>
  <c r="D64"/>
  <c r="D68"/>
  <c r="D115"/>
  <c r="D60"/>
  <c r="D21"/>
  <c r="D28"/>
  <c r="D41"/>
  <c r="D30"/>
  <c r="D82"/>
  <c r="D81"/>
  <c r="D50"/>
  <c r="D88"/>
  <c r="D39"/>
  <c r="D37"/>
  <c r="D47"/>
  <c r="D35"/>
  <c r="D43"/>
  <c r="D86"/>
  <c r="D45" i="1"/>
  <c r="AC32"/>
  <c r="D43"/>
  <c r="AC21"/>
  <c r="AC20"/>
  <c r="D19"/>
  <c r="AC31"/>
  <c r="AC40"/>
  <c r="AC18"/>
  <c r="D21"/>
  <c r="D27"/>
  <c r="AC45"/>
  <c r="D24"/>
  <c r="D22"/>
  <c r="D35"/>
  <c r="D48"/>
  <c r="D26"/>
  <c r="D39"/>
  <c r="D18"/>
  <c r="D36"/>
  <c r="AC23"/>
  <c r="AC22"/>
  <c r="AC33"/>
  <c r="AC24"/>
  <c r="AC26"/>
</calcChain>
</file>

<file path=xl/sharedStrings.xml><?xml version="1.0" encoding="utf-8"?>
<sst xmlns="http://schemas.openxmlformats.org/spreadsheetml/2006/main" count="617" uniqueCount="273">
  <si>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</si>
  <si>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</si>
  <si>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</si>
  <si>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</si>
  <si>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</si>
  <si>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</si>
  <si>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</si>
  <si>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</si>
  <si>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</si>
  <si>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</si>
  <si>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</si>
  <si>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</si>
  <si>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</si>
  <si>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</si>
  <si>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</si>
  <si>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</si>
  <si>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</si>
  <si>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</si>
  <si>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</si>
  <si>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</si>
  <si>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</si>
  <si>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</si>
  <si>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</si>
  <si>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</si>
  <si>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</si>
  <si>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</si>
  <si>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</si>
  <si>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</si>
  <si>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</si>
  <si>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</si>
  <si>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</si>
  <si>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</si>
  <si>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</si>
  <si>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</si>
  <si>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</si>
  <si>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</si>
  <si>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</si>
  <si>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</si>
  <si>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</si>
  <si>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</si>
  <si>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</si>
  <si>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</si>
  <si>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</si>
  <si>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</si>
  <si>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</si>
  <si>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</si>
  <si>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</si>
  <si>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</si>
  <si>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</si>
  <si>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</si>
  <si>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</si>
  <si>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</si>
  <si>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</si>
  <si>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</t>
  </si>
  <si>
    <t>NB POINTS</t>
  </si>
  <si>
    <t>DATES DES COMPETITIONS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</si>
  <si>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</si>
  <si>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</si>
  <si>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</si>
  <si>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</si>
  <si>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</si>
  <si>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</si>
  <si>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</si>
  <si>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</si>
  <si>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</si>
  <si>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</si>
  <si>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</si>
  <si>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</si>
  <si>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</si>
  <si>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BAISSE D'INDEX</t>
  </si>
  <si>
    <t>BRUT- DAMES</t>
  </si>
  <si>
    <t>NET - DAMES</t>
  </si>
  <si>
    <t>BRUT - MESSIEURS</t>
  </si>
  <si>
    <t>NET - MESSIEURS</t>
  </si>
  <si>
    <t>34</t>
  </si>
  <si>
    <t xml:space="preserve"> D A M E S </t>
  </si>
  <si>
    <t>MESSIEURS</t>
  </si>
  <si>
    <t>3/07</t>
  </si>
  <si>
    <t>3/04</t>
  </si>
  <si>
    <t>17/4</t>
  </si>
  <si>
    <t>8/05</t>
  </si>
  <si>
    <t>5/06</t>
  </si>
  <si>
    <t>26/06</t>
  </si>
  <si>
    <t>24/7</t>
  </si>
  <si>
    <t>7/08</t>
  </si>
  <si>
    <t>2/10</t>
  </si>
  <si>
    <t>2017 - LUNDI D'HUMIERES - 2017</t>
  </si>
  <si>
    <t>Moyenne</t>
  </si>
  <si>
    <t>LOPEZ Joaquin</t>
  </si>
  <si>
    <t>MOUTET Georges</t>
  </si>
  <si>
    <t>RIBEIRO José</t>
  </si>
  <si>
    <t>ALLEGRO Jean Louis</t>
  </si>
  <si>
    <t>ALMEIDA Antonio</t>
  </si>
  <si>
    <t>BARDINET Antoine</t>
  </si>
  <si>
    <t>BARIL Christian</t>
  </si>
  <si>
    <t>BEUCHET Claude</t>
  </si>
  <si>
    <t>BIONNE Alain</t>
  </si>
  <si>
    <t>BOROSIEWICZ Joel</t>
  </si>
  <si>
    <t>BOULEAU François</t>
  </si>
  <si>
    <t>CIOLKOVITCH Alexandre</t>
  </si>
  <si>
    <t>CRINON CLAUDE</t>
  </si>
  <si>
    <t>DAUCHELLE Alain</t>
  </si>
  <si>
    <t>DAVY Joseph</t>
  </si>
  <si>
    <t>DHOURY Michel</t>
  </si>
  <si>
    <t>DUCASTEL Jacques</t>
  </si>
  <si>
    <t>FORET Jean Luc</t>
  </si>
  <si>
    <t>GABRIELCZYK Alexis</t>
  </si>
  <si>
    <t>GESSON Alain</t>
  </si>
  <si>
    <t>GILLET Alain</t>
  </si>
  <si>
    <t>GNAT Daniel</t>
  </si>
  <si>
    <t>GNAT Richard</t>
  </si>
  <si>
    <t>GOALES Jean Nicolas</t>
  </si>
  <si>
    <t>HURTEKANT Joel</t>
  </si>
  <si>
    <t>JOURDAIN Jean Pierre</t>
  </si>
  <si>
    <t>JOYEZ Bernard</t>
  </si>
  <si>
    <t>LEQUEUX Benoit</t>
  </si>
  <si>
    <t>LERAMBERT Philippe</t>
  </si>
  <si>
    <t>LIEGIBEL Thierry</t>
  </si>
  <si>
    <t>LOIRE Philippe</t>
  </si>
  <si>
    <t>MEYRAND Gilles</t>
  </si>
  <si>
    <t>PEETERS Jacques</t>
  </si>
  <si>
    <t>PINSSON Didier</t>
  </si>
  <si>
    <t>PIRIOU Fredrik</t>
  </si>
  <si>
    <t>PORTELETTE Robert</t>
  </si>
  <si>
    <t>REBAUDIERES Jean</t>
  </si>
  <si>
    <t>SANDERS Boeta,Ernst</t>
  </si>
  <si>
    <t>SENSEVER Alain</t>
  </si>
  <si>
    <t>STRADY Claude</t>
  </si>
  <si>
    <t>VARLET Alain</t>
  </si>
  <si>
    <t>VIVIER Jean Paul</t>
  </si>
  <si>
    <t>CIOLKOVITCH Sylvie</t>
  </si>
  <si>
    <t>HARTEL Jane</t>
  </si>
  <si>
    <t>LEQUEUX Cristella</t>
  </si>
  <si>
    <t>LOIRE Aline</t>
  </si>
  <si>
    <t>MILLET Christiane</t>
  </si>
  <si>
    <t>PAYEN Corinne</t>
  </si>
  <si>
    <t>PINSSON Marie Christine</t>
  </si>
  <si>
    <t>PIRIOU Marie Françoise</t>
  </si>
  <si>
    <t>PORTELETTE Isabelle</t>
  </si>
  <si>
    <t>VIVIET Sylvie</t>
  </si>
  <si>
    <t>AUVINET Eric</t>
  </si>
  <si>
    <t>BOCQUET Olivier</t>
  </si>
  <si>
    <t>CARBONNIER Didier</t>
  </si>
  <si>
    <t>JALLON Hervé</t>
  </si>
  <si>
    <t>VERBEKE Xavier</t>
  </si>
  <si>
    <t>AGUZZOLI Sylvain</t>
  </si>
  <si>
    <t>BEAULIER Gilbert</t>
  </si>
  <si>
    <t>BOUCHAIN Régis</t>
  </si>
  <si>
    <t>COTELLE Nicolas</t>
  </si>
  <si>
    <t>DE LAGARCIE Jean Philippe</t>
  </si>
  <si>
    <t>DEPREZ Dominique</t>
  </si>
  <si>
    <t>MONNIER Medi</t>
  </si>
  <si>
    <t>BOUCHAIN Pascale</t>
  </si>
  <si>
    <t>HUGONET Françoise</t>
  </si>
  <si>
    <t>KNOOK KEULEN Caroline</t>
  </si>
  <si>
    <t>LEPOITTEVIN Elisabeth</t>
  </si>
  <si>
    <t>BELLANGER Vincent</t>
  </si>
  <si>
    <t>DAUMAS Christian</t>
  </si>
  <si>
    <t>HURTEAU Patrice</t>
  </si>
  <si>
    <t>LESTERLIN David</t>
  </si>
  <si>
    <t>ROECKHOUT Eric</t>
  </si>
  <si>
    <t>BALS Olivier</t>
  </si>
  <si>
    <t>CAUX Thierry</t>
  </si>
  <si>
    <t>CIBOLDI Francesco</t>
  </si>
  <si>
    <t>DEFOY Julien</t>
  </si>
  <si>
    <t>DUMONT Vincent</t>
  </si>
  <si>
    <t>JAROT Didier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</si>
  <si>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</si>
  <si>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</si>
  <si>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</si>
  <si>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</si>
  <si>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</si>
  <si>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</si>
  <si>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</si>
  <si>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</si>
  <si>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</si>
  <si>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LARTIGUE Michel</t>
  </si>
  <si>
    <t>LESPERT René Pierre</t>
  </si>
  <si>
    <t>MARINO Raphael</t>
  </si>
  <si>
    <t>MONCEAU Philippe</t>
  </si>
  <si>
    <t>PORET JACQUES</t>
  </si>
  <si>
    <t>ROLLET Patrick</t>
  </si>
  <si>
    <t>SADET Jean Michel</t>
  </si>
  <si>
    <t>SANDERS Ton</t>
  </si>
  <si>
    <t>77</t>
  </si>
  <si>
    <t>78</t>
  </si>
  <si>
    <t>79</t>
  </si>
  <si>
    <t>80</t>
  </si>
  <si>
    <t>81</t>
  </si>
  <si>
    <t>82</t>
  </si>
  <si>
    <t>83</t>
  </si>
  <si>
    <t>SANTERRE Emmanuel</t>
  </si>
  <si>
    <t>SNOOK Jonathan</t>
  </si>
  <si>
    <t>TRIBOUILLARD Vincent</t>
  </si>
  <si>
    <t>VOTTE Philippe</t>
  </si>
  <si>
    <t>PERRIER Alain</t>
  </si>
  <si>
    <t>HURTEAU Isabelle</t>
  </si>
  <si>
    <t>HURTEKANT Christiane</t>
  </si>
  <si>
    <t>LESPERT Catherine</t>
  </si>
  <si>
    <t>MONCEAU Laurence</t>
  </si>
  <si>
    <t>PAZIN Véronique</t>
  </si>
  <si>
    <t>PERRIER Corinne</t>
  </si>
  <si>
    <t>MONCEAUX Laurence</t>
  </si>
  <si>
    <t>84</t>
  </si>
  <si>
    <t>85</t>
  </si>
  <si>
    <t>86</t>
  </si>
  <si>
    <t>87</t>
  </si>
  <si>
    <t>88</t>
  </si>
  <si>
    <t>BONET Philippe</t>
  </si>
  <si>
    <t>GARNIER Nicolas</t>
  </si>
  <si>
    <t>BONIN Philippe</t>
  </si>
  <si>
    <t>CALCUL Grégory</t>
  </si>
  <si>
    <t>DEPUISET Jean Claude</t>
  </si>
  <si>
    <t>GUIDE Michel</t>
  </si>
  <si>
    <t>HOULIER Alain</t>
  </si>
  <si>
    <t>89</t>
  </si>
  <si>
    <t>90</t>
  </si>
  <si>
    <t>91</t>
  </si>
  <si>
    <t>92</t>
  </si>
  <si>
    <t>93</t>
  </si>
  <si>
    <t>94</t>
  </si>
  <si>
    <t>95</t>
  </si>
  <si>
    <t>KACZOR Pascal</t>
  </si>
  <si>
    <t>MONARD Francis</t>
  </si>
  <si>
    <t>NAJIMI Hisham</t>
  </si>
  <si>
    <t>BACOUE Carole</t>
  </si>
  <si>
    <t>HOULIER Dany</t>
  </si>
  <si>
    <t>GUERIOT Charles</t>
  </si>
  <si>
    <t xml:space="preserve">LECOMTE Joel </t>
  </si>
  <si>
    <t>PLOUZE Gérard</t>
  </si>
  <si>
    <t>BONDU Michèle</t>
  </si>
  <si>
    <t>BOITEL Erick</t>
  </si>
  <si>
    <t>GROS Claude</t>
  </si>
  <si>
    <t>LES CLASSEMENTS  SONT ETABLIS SUR LES 6 MEILLEURES COMPETITIONS</t>
  </si>
  <si>
    <t>96</t>
  </si>
  <si>
    <t>97</t>
  </si>
  <si>
    <t>98</t>
  </si>
  <si>
    <t>99</t>
  </si>
  <si>
    <t>100</t>
  </si>
  <si>
    <t>BAUDET Richard</t>
  </si>
  <si>
    <t>BUQUET Dominique</t>
  </si>
  <si>
    <t>DUBAN Didier</t>
  </si>
  <si>
    <t>LOIRE Arthus</t>
  </si>
  <si>
    <t>BRUEDER Virginie</t>
  </si>
  <si>
    <t>DELCOURT Catherine</t>
  </si>
  <si>
    <t>JEROME Liliane</t>
  </si>
  <si>
    <t>DECEUNINCK Aurélien</t>
  </si>
  <si>
    <t>DESHAYES Yves</t>
  </si>
  <si>
    <t>DURNER George</t>
  </si>
  <si>
    <t>HANNESSE Michel</t>
  </si>
  <si>
    <t>101</t>
  </si>
  <si>
    <t>102</t>
  </si>
  <si>
    <t>103</t>
  </si>
  <si>
    <t>104</t>
  </si>
  <si>
    <t>105</t>
  </si>
  <si>
    <t>LAIGRE Serge</t>
  </si>
  <si>
    <t>LOIRE Christophe</t>
  </si>
  <si>
    <t>28/08</t>
  </si>
  <si>
    <t>DE VALROGER Eric</t>
  </si>
  <si>
    <t>LE POMELLEC Christophe</t>
  </si>
  <si>
    <t>106</t>
  </si>
  <si>
    <t>107</t>
  </si>
  <si>
    <t>108</t>
  </si>
  <si>
    <t>BOSCHETTI Fabien</t>
  </si>
  <si>
    <t>18/09</t>
  </si>
  <si>
    <t>30/10</t>
  </si>
  <si>
    <t>LE POMMELEC Marie Laure</t>
  </si>
  <si>
    <t xml:space="preserve"> CLASSEMENTS CUMULES  APRES  LA 11ème MANCHE</t>
  </si>
  <si>
    <t>BALS Laurence</t>
  </si>
  <si>
    <t>BLAIN Olivier</t>
  </si>
  <si>
    <t>VILPORT Guy</t>
  </si>
  <si>
    <t>BAUDET Marie Josée</t>
  </si>
  <si>
    <t>MARIETTE Sylvie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</si>
</sst>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Elephant"/>
      <family val="1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rgb="FFFF0000"/>
      <name val="Algerian"/>
      <family val="5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rgb="FF00B050"/>
      <name val="Rockwell Extra Bold"/>
      <family val="1"/>
    </font>
    <font>
      <sz val="48"/>
      <color rgb="FF00B050"/>
      <name val="Rockwell Extra Bold"/>
      <family val="1"/>
    </font>
    <font>
      <b/>
      <sz val="36"/>
      <color rgb="FF00B050"/>
      <name val="Rockwell Extra Bold"/>
      <family val="1"/>
    </font>
    <font>
      <b/>
      <u/>
      <sz val="40"/>
      <color rgb="FF00B050"/>
      <name val="Rockwell Extra Bold"/>
      <family val="1"/>
    </font>
    <font>
      <b/>
      <sz val="40"/>
      <color rgb="FF00B050"/>
      <name val="Rockwell Extra Bold"/>
      <family val="1"/>
    </font>
    <font>
      <sz val="36"/>
      <color rgb="FF00B05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6" fillId="3" borderId="2" xfId="0" quotePrefix="1" applyFont="1" applyFill="1" applyBorder="1" applyAlignment="1">
      <alignment horizontal="center" vertical="center"/>
    </xf>
    <xf numFmtId="0" fontId="7" fillId="4" borderId="0" xfId="0" applyFont="1" applyFill="1"/>
    <xf numFmtId="0" fontId="1" fillId="0" borderId="0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quotePrefix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11" fillId="4" borderId="0" xfId="0" applyFont="1" applyFill="1"/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3" fillId="4" borderId="0" xfId="0" applyFont="1" applyFill="1"/>
    <xf numFmtId="0" fontId="14" fillId="4" borderId="0" xfId="0" applyFont="1" applyFill="1" applyAlignment="1">
      <alignment horizontal="center"/>
    </xf>
    <xf numFmtId="0" fontId="1" fillId="0" borderId="0" xfId="0" applyFont="1"/>
    <xf numFmtId="0" fontId="16" fillId="3" borderId="2" xfId="0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/>
    <xf numFmtId="0" fontId="17" fillId="0" borderId="1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quotePrefix="1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19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11" xfId="0" applyFont="1" applyBorder="1" applyAlignment="1"/>
    <xf numFmtId="0" fontId="0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0" borderId="13" xfId="0" applyFont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3" borderId="16" xfId="0" quotePrefix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4" borderId="0" xfId="0" applyFill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3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0" fillId="7" borderId="0" xfId="0" applyFont="1" applyFill="1" applyAlignment="1">
      <alignment horizontal="center"/>
    </xf>
    <xf numFmtId="0" fontId="0" fillId="0" borderId="2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/>
    </xf>
    <xf numFmtId="0" fontId="27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3" fillId="8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0" fillId="0" borderId="0" xfId="0" applyNumberFormat="1" applyAlignment="1">
      <alignment horizontal="right"/>
    </xf>
    <xf numFmtId="0" fontId="1" fillId="7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5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" fontId="17" fillId="2" borderId="7" xfId="0" quotePrefix="1" applyNumberFormat="1" applyFont="1" applyFill="1" applyBorder="1" applyAlignment="1">
      <alignment horizontal="left" vertical="center"/>
    </xf>
    <xf numFmtId="0" fontId="17" fillId="2" borderId="7" xfId="0" quotePrefix="1" applyFont="1" applyFill="1" applyBorder="1" applyAlignment="1">
      <alignment horizontal="left" vertical="center"/>
    </xf>
    <xf numFmtId="16" fontId="17" fillId="3" borderId="7" xfId="0" quotePrefix="1" applyNumberFormat="1" applyFont="1" applyFill="1" applyBorder="1" applyAlignment="1">
      <alignment horizontal="left" vertical="center"/>
    </xf>
    <xf numFmtId="0" fontId="17" fillId="3" borderId="7" xfId="0" quotePrefix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8" fillId="8" borderId="0" xfId="0" quotePrefix="1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24" fillId="2" borderId="10" xfId="0" quotePrefix="1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0" xfId="0" quotePrefix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26" fillId="8" borderId="0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6" fillId="8" borderId="0" xfId="0" quotePrefix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24" fillId="6" borderId="10" xfId="0" quotePrefix="1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6" borderId="10" xfId="0" quotePrefix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3" xfId="0" applyFont="1" applyBorder="1" applyAlignment="1"/>
    <xf numFmtId="0" fontId="4" fillId="0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7705294" y="1576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30</xdr:col>
      <xdr:colOff>750795</xdr:colOff>
      <xdr:row>65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21324795" y="1941979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30</xdr:col>
      <xdr:colOff>38100</xdr:colOff>
      <xdr:row>15</xdr:row>
      <xdr:rowOff>147638</xdr:rowOff>
    </xdr:from>
    <xdr:to>
      <xdr:col>41</xdr:col>
      <xdr:colOff>355600</xdr:colOff>
      <xdr:row>15</xdr:row>
      <xdr:rowOff>406400</xdr:rowOff>
    </xdr:to>
    <xdr:sp macro="" textlink="">
      <xdr:nvSpPr>
        <xdr:cNvPr id="4" name="Accolade ouvrante 3"/>
        <xdr:cNvSpPr/>
      </xdr:nvSpPr>
      <xdr:spPr>
        <a:xfrm rot="16200000" flipH="1">
          <a:off x="17180719" y="3159919"/>
          <a:ext cx="258762" cy="4648200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76201</xdr:colOff>
      <xdr:row>15</xdr:row>
      <xdr:rowOff>152402</xdr:rowOff>
    </xdr:from>
    <xdr:to>
      <xdr:col>16</xdr:col>
      <xdr:colOff>330202</xdr:colOff>
      <xdr:row>15</xdr:row>
      <xdr:rowOff>457201</xdr:rowOff>
    </xdr:to>
    <xdr:sp macro="" textlink="">
      <xdr:nvSpPr>
        <xdr:cNvPr id="5" name="Accolade ouvrante 4"/>
        <xdr:cNvSpPr/>
      </xdr:nvSpPr>
      <xdr:spPr>
        <a:xfrm rot="16200000" flipH="1">
          <a:off x="6203952" y="3219451"/>
          <a:ext cx="304799" cy="4584701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8</xdr:col>
      <xdr:colOff>194235</xdr:colOff>
      <xdr:row>0</xdr:row>
      <xdr:rowOff>91187</xdr:rowOff>
    </xdr:from>
    <xdr:to>
      <xdr:col>28</xdr:col>
      <xdr:colOff>469900</xdr:colOff>
      <xdr:row>8</xdr:row>
      <xdr:rowOff>139700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9835" y="91187"/>
          <a:ext cx="7362265" cy="195351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50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7705294" y="5289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16" name="ZoneTexte 15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145676</xdr:rowOff>
    </xdr:from>
    <xdr:ext cx="184731" cy="264560"/>
    <xdr:sp macro="" textlink="">
      <xdr:nvSpPr>
        <xdr:cNvPr id="18" name="ZoneTexte 17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19" name="ZoneTexte 1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28</xdr:col>
      <xdr:colOff>404158</xdr:colOff>
      <xdr:row>0</xdr:row>
      <xdr:rowOff>38101</xdr:rowOff>
    </xdr:from>
    <xdr:to>
      <xdr:col>34</xdr:col>
      <xdr:colOff>343880</xdr:colOff>
      <xdr:row>8</xdr:row>
      <xdr:rowOff>5978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26358" y="38101"/>
          <a:ext cx="2200322" cy="1872877"/>
        </a:xfrm>
        <a:prstGeom prst="rect">
          <a:avLst/>
        </a:prstGeom>
      </xdr:spPr>
    </xdr:pic>
    <xdr:clientData/>
  </xdr:twoCellAnchor>
  <xdr:twoCellAnchor editAs="oneCell">
    <xdr:from>
      <xdr:col>2</xdr:col>
      <xdr:colOff>74706</xdr:colOff>
      <xdr:row>0</xdr:row>
      <xdr:rowOff>177053</xdr:rowOff>
    </xdr:from>
    <xdr:to>
      <xdr:col>7</xdr:col>
      <xdr:colOff>110103</xdr:colOff>
      <xdr:row>8</xdr:row>
      <xdr:rowOff>44077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75106" y="177053"/>
          <a:ext cx="1876897" cy="1772024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51</xdr:row>
      <xdr:rowOff>0</xdr:rowOff>
    </xdr:from>
    <xdr:ext cx="184731" cy="264560"/>
    <xdr:sp macro="" textlink="">
      <xdr:nvSpPr>
        <xdr:cNvPr id="25" name="ZoneTexte 24"/>
        <xdr:cNvSpPr txBox="1"/>
      </xdr:nvSpPr>
      <xdr:spPr>
        <a:xfrm>
          <a:off x="7354794" y="25837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26" name="ZoneTexte 25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27" name="ZoneTexte 26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28" name="ZoneTexte 27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10</xdr:row>
      <xdr:rowOff>145676</xdr:rowOff>
    </xdr:from>
    <xdr:ext cx="184731" cy="264560"/>
    <xdr:sp macro="" textlink="">
      <xdr:nvSpPr>
        <xdr:cNvPr id="29" name="ZoneTexte 28"/>
        <xdr:cNvSpPr txBox="1"/>
      </xdr:nvSpPr>
      <xdr:spPr>
        <a:xfrm>
          <a:off x="9513794" y="12439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30" name="ZoneTexte 29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31" name="ZoneTexte 30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32" name="ZoneTexte 31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145676</xdr:rowOff>
    </xdr:from>
    <xdr:ext cx="184731" cy="264560"/>
    <xdr:sp macro="" textlink="">
      <xdr:nvSpPr>
        <xdr:cNvPr id="33" name="ZoneTexte 32"/>
        <xdr:cNvSpPr txBox="1"/>
      </xdr:nvSpPr>
      <xdr:spPr>
        <a:xfrm>
          <a:off x="9513794" y="1276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145676</xdr:rowOff>
    </xdr:from>
    <xdr:ext cx="184731" cy="264560"/>
    <xdr:sp macro="" textlink="">
      <xdr:nvSpPr>
        <xdr:cNvPr id="34" name="ZoneTexte 33"/>
        <xdr:cNvSpPr txBox="1"/>
      </xdr:nvSpPr>
      <xdr:spPr>
        <a:xfrm>
          <a:off x="9513794" y="1276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35" name="ZoneTexte 34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36" name="ZoneTexte 35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37" name="ZoneTexte 36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0</xdr:rowOff>
    </xdr:from>
    <xdr:ext cx="184731" cy="264560"/>
    <xdr:sp macro="" textlink="">
      <xdr:nvSpPr>
        <xdr:cNvPr id="38" name="ZoneTexte 37"/>
        <xdr:cNvSpPr txBox="1"/>
      </xdr:nvSpPr>
      <xdr:spPr>
        <a:xfrm>
          <a:off x="9513794" y="126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35</xdr:col>
      <xdr:colOff>228600</xdr:colOff>
      <xdr:row>0</xdr:row>
      <xdr:rowOff>139700</xdr:rowOff>
    </xdr:from>
    <xdr:to>
      <xdr:col>41</xdr:col>
      <xdr:colOff>97790</xdr:colOff>
      <xdr:row>9</xdr:row>
      <xdr:rowOff>152400</xdr:rowOff>
    </xdr:to>
    <xdr:pic>
      <xdr:nvPicPr>
        <xdr:cNvPr id="39" name="Image 38" descr="G:\logo AS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405100" y="139700"/>
          <a:ext cx="223139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469900</xdr:colOff>
      <xdr:row>0</xdr:row>
      <xdr:rowOff>152400</xdr:rowOff>
    </xdr:from>
    <xdr:to>
      <xdr:col>1</xdr:col>
      <xdr:colOff>2193290</xdr:colOff>
      <xdr:row>9</xdr:row>
      <xdr:rowOff>165100</xdr:rowOff>
    </xdr:to>
    <xdr:pic>
      <xdr:nvPicPr>
        <xdr:cNvPr id="40" name="Image 39" descr="G:\logo AS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9900" y="152400"/>
          <a:ext cx="223139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179294</xdr:colOff>
      <xdr:row>32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9186134" y="2770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30</xdr:col>
      <xdr:colOff>750795</xdr:colOff>
      <xdr:row>141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2714195" y="3139843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96933</xdr:colOff>
      <xdr:row>15</xdr:row>
      <xdr:rowOff>166968</xdr:rowOff>
    </xdr:from>
    <xdr:to>
      <xdr:col>16</xdr:col>
      <xdr:colOff>419102</xdr:colOff>
      <xdr:row>15</xdr:row>
      <xdr:rowOff>381001</xdr:rowOff>
    </xdr:to>
    <xdr:sp macro="" textlink="">
      <xdr:nvSpPr>
        <xdr:cNvPr id="6" name="Accolade ouvrante 5"/>
        <xdr:cNvSpPr/>
      </xdr:nvSpPr>
      <xdr:spPr>
        <a:xfrm rot="16200000" flipH="1">
          <a:off x="6304151" y="3370450"/>
          <a:ext cx="214033" cy="4881469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30</xdr:col>
      <xdr:colOff>47625</xdr:colOff>
      <xdr:row>15</xdr:row>
      <xdr:rowOff>123824</xdr:rowOff>
    </xdr:from>
    <xdr:to>
      <xdr:col>42</xdr:col>
      <xdr:colOff>11205</xdr:colOff>
      <xdr:row>16</xdr:row>
      <xdr:rowOff>89646</xdr:rowOff>
    </xdr:to>
    <xdr:sp macro="" textlink="">
      <xdr:nvSpPr>
        <xdr:cNvPr id="7" name="Accolade ouvrante 6"/>
        <xdr:cNvSpPr/>
      </xdr:nvSpPr>
      <xdr:spPr>
        <a:xfrm rot="16200000" flipH="1">
          <a:off x="14301732" y="8744957"/>
          <a:ext cx="445882" cy="4311015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oneCellAnchor>
    <xdr:from>
      <xdr:col>26</xdr:col>
      <xdr:colOff>179294</xdr:colOff>
      <xdr:row>62</xdr:row>
      <xdr:rowOff>145676</xdr:rowOff>
    </xdr:from>
    <xdr:ext cx="184731" cy="264560"/>
    <xdr:sp macro="" textlink="">
      <xdr:nvSpPr>
        <xdr:cNvPr id="9" name="ZoneTexte 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62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8</xdr:col>
      <xdr:colOff>317501</xdr:colOff>
      <xdr:row>0</xdr:row>
      <xdr:rowOff>141987</xdr:rowOff>
    </xdr:from>
    <xdr:to>
      <xdr:col>28</xdr:col>
      <xdr:colOff>101601</xdr:colOff>
      <xdr:row>9</xdr:row>
      <xdr:rowOff>25400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86401" y="141987"/>
          <a:ext cx="7048500" cy="196621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14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9186134" y="10364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15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15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62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126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126</xdr:row>
      <xdr:rowOff>145676</xdr:rowOff>
    </xdr:from>
    <xdr:ext cx="184731" cy="264560"/>
    <xdr:sp macro="" textlink="">
      <xdr:nvSpPr>
        <xdr:cNvPr id="18" name="ZoneTexte 17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62</xdr:row>
      <xdr:rowOff>145676</xdr:rowOff>
    </xdr:from>
    <xdr:ext cx="184731" cy="264560"/>
    <xdr:sp macro="" textlink="">
      <xdr:nvSpPr>
        <xdr:cNvPr id="19" name="ZoneTexte 1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30</xdr:col>
      <xdr:colOff>73958</xdr:colOff>
      <xdr:row>0</xdr:row>
      <xdr:rowOff>0</xdr:rowOff>
    </xdr:from>
    <xdr:to>
      <xdr:col>35</xdr:col>
      <xdr:colOff>26380</xdr:colOff>
      <xdr:row>7</xdr:row>
      <xdr:rowOff>145677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0658" y="0"/>
          <a:ext cx="1920922" cy="1872877"/>
        </a:xfrm>
        <a:prstGeom prst="rect">
          <a:avLst/>
        </a:prstGeom>
      </xdr:spPr>
    </xdr:pic>
    <xdr:clientData/>
  </xdr:twoCellAnchor>
  <xdr:twoCellAnchor editAs="oneCell">
    <xdr:from>
      <xdr:col>1</xdr:col>
      <xdr:colOff>2614706</xdr:colOff>
      <xdr:row>0</xdr:row>
      <xdr:rowOff>62753</xdr:rowOff>
    </xdr:from>
    <xdr:to>
      <xdr:col>6</xdr:col>
      <xdr:colOff>351403</xdr:colOff>
      <xdr:row>7</xdr:row>
      <xdr:rowOff>107577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22706" y="62753"/>
          <a:ext cx="1610197" cy="1772024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54</xdr:row>
      <xdr:rowOff>145676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86134" y="267013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116</xdr:row>
      <xdr:rowOff>145676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86134" y="232418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58</xdr:row>
      <xdr:rowOff>145676</xdr:rowOff>
    </xdr:from>
    <xdr:ext cx="184731" cy="264560"/>
    <xdr:sp macro="" textlink="">
      <xdr:nvSpPr>
        <xdr:cNvPr id="25" name="ZoneTexte 24"/>
        <xdr:cNvSpPr txBox="1"/>
      </xdr:nvSpPr>
      <xdr:spPr>
        <a:xfrm>
          <a:off x="9186134" y="261984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145676</xdr:rowOff>
    </xdr:from>
    <xdr:ext cx="184731" cy="264560"/>
    <xdr:sp macro="" textlink="">
      <xdr:nvSpPr>
        <xdr:cNvPr id="26" name="ZoneTexte 25"/>
        <xdr:cNvSpPr txBox="1"/>
      </xdr:nvSpPr>
      <xdr:spPr>
        <a:xfrm>
          <a:off x="9691594" y="30028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</xdr:row>
      <xdr:rowOff>145676</xdr:rowOff>
    </xdr:from>
    <xdr:ext cx="184731" cy="264560"/>
    <xdr:sp macro="" textlink="">
      <xdr:nvSpPr>
        <xdr:cNvPr id="28" name="ZoneTexte 27"/>
        <xdr:cNvSpPr txBox="1"/>
      </xdr:nvSpPr>
      <xdr:spPr>
        <a:xfrm>
          <a:off x="9691594" y="30028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35</xdr:col>
      <xdr:colOff>152400</xdr:colOff>
      <xdr:row>0</xdr:row>
      <xdr:rowOff>0</xdr:rowOff>
    </xdr:from>
    <xdr:to>
      <xdr:col>41</xdr:col>
      <xdr:colOff>21590</xdr:colOff>
      <xdr:row>9</xdr:row>
      <xdr:rowOff>12700</xdr:rowOff>
    </xdr:to>
    <xdr:pic>
      <xdr:nvPicPr>
        <xdr:cNvPr id="29" name="Image 28" descr="G:\logo AS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367000" y="0"/>
          <a:ext cx="223139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254000</xdr:colOff>
      <xdr:row>0</xdr:row>
      <xdr:rowOff>0</xdr:rowOff>
    </xdr:from>
    <xdr:to>
      <xdr:col>1</xdr:col>
      <xdr:colOff>2485390</xdr:colOff>
      <xdr:row>9</xdr:row>
      <xdr:rowOff>12700</xdr:rowOff>
    </xdr:to>
    <xdr:pic>
      <xdr:nvPicPr>
        <xdr:cNvPr id="30" name="Image 29" descr="G:\logo AS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0"/>
          <a:ext cx="223139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52"/>
  <sheetViews>
    <sheetView zoomScale="60" zoomScaleNormal="60" zoomScalePageLayoutView="85" workbookViewId="0">
      <selection activeCell="BB18" sqref="BB18"/>
    </sheetView>
  </sheetViews>
  <sheetFormatPr baseColWidth="10" defaultRowHeight="14.4"/>
  <cols>
    <col min="1" max="1" width="7.44140625" customWidth="1"/>
    <col min="2" max="2" width="39.33203125" customWidth="1"/>
    <col min="3" max="3" width="3.88671875" customWidth="1"/>
    <col min="4" max="4" width="9.77734375" customWidth="1"/>
    <col min="5" max="5" width="1.6640625" style="3" customWidth="1"/>
    <col min="6" max="16" width="5.77734375" style="3" customWidth="1"/>
    <col min="17" max="17" width="5.44140625" style="3" customWidth="1"/>
    <col min="18" max="23" width="4.6640625" style="3" hidden="1" customWidth="1"/>
    <col min="24" max="24" width="5.109375" style="3" hidden="1" customWidth="1"/>
    <col min="25" max="25" width="2.44140625" customWidth="1"/>
    <col min="26" max="26" width="7.109375" customWidth="1"/>
    <col min="27" max="27" width="38.44140625" customWidth="1"/>
    <col min="28" max="28" width="4.109375" customWidth="1"/>
    <col min="29" max="29" width="8.44140625" customWidth="1"/>
    <col min="30" max="30" width="1.44140625" style="3" customWidth="1"/>
    <col min="31" max="36" width="5.77734375" style="1" customWidth="1"/>
    <col min="37" max="40" width="5.77734375" style="2" customWidth="1"/>
    <col min="41" max="42" width="5.77734375" style="1" customWidth="1"/>
    <col min="43" max="43" width="5.88671875" hidden="1" customWidth="1"/>
    <col min="44" max="49" width="4.6640625" hidden="1" customWidth="1"/>
  </cols>
  <sheetData>
    <row r="3" spans="1:52" ht="50.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85"/>
    </row>
    <row r="4" spans="1:52">
      <c r="Y4" s="69"/>
    </row>
    <row r="5" spans="1:52" ht="15.75" customHeight="1">
      <c r="AD5" s="68"/>
    </row>
    <row r="6" spans="1:52">
      <c r="AD6" s="67"/>
    </row>
    <row r="8" spans="1:52" s="65" customFormat="1">
      <c r="AK8" s="66"/>
      <c r="AL8" s="66"/>
      <c r="AM8" s="66"/>
      <c r="AN8" s="66"/>
    </row>
    <row r="9" spans="1:52" s="65" customFormat="1">
      <c r="AK9" s="66"/>
      <c r="AL9" s="66"/>
      <c r="AM9" s="66"/>
      <c r="AN9" s="66"/>
    </row>
    <row r="11" spans="1:52" s="64" customFormat="1" ht="41.25" customHeight="1">
      <c r="A11" s="135" t="s">
        <v>86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</row>
    <row r="12" spans="1:52" s="64" customFormat="1" ht="41.25" customHeight="1">
      <c r="A12" s="126" t="s">
        <v>233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90"/>
    </row>
    <row r="13" spans="1:52" s="64" customFormat="1" ht="55.5" customHeight="1">
      <c r="A13" s="124" t="s">
        <v>267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91"/>
      <c r="AW13" s="81"/>
      <c r="AX13" s="80"/>
      <c r="AY13" s="80"/>
      <c r="AZ13" s="42"/>
    </row>
    <row r="14" spans="1:52" s="64" customFormat="1" ht="55.5" customHeight="1">
      <c r="A14" s="124" t="s">
        <v>75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92"/>
      <c r="AW14" s="81"/>
      <c r="AX14" s="80"/>
      <c r="AY14" s="80"/>
      <c r="AZ14" s="42"/>
    </row>
    <row r="15" spans="1:52" ht="26.4" thickBot="1">
      <c r="A15" s="63"/>
      <c r="B15" s="63"/>
      <c r="C15" s="61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1"/>
      <c r="Z15" s="61"/>
      <c r="AA15" s="61"/>
      <c r="AB15" s="61"/>
      <c r="AC15" s="61"/>
      <c r="AW15" s="81"/>
      <c r="AX15" s="80"/>
      <c r="AY15" s="80"/>
      <c r="AZ15" s="42"/>
    </row>
    <row r="16" spans="1:52" ht="37.799999999999997" thickTop="1" thickBot="1">
      <c r="A16" s="127" t="s">
        <v>70</v>
      </c>
      <c r="B16" s="128"/>
      <c r="C16" s="128"/>
      <c r="D16" s="129"/>
      <c r="E16" s="41"/>
      <c r="F16" s="133" t="s">
        <v>55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88"/>
      <c r="R16" s="40"/>
      <c r="S16" s="40"/>
      <c r="T16" s="40"/>
      <c r="U16" s="40"/>
      <c r="V16" s="40"/>
      <c r="W16" s="40"/>
      <c r="X16" s="40"/>
      <c r="Y16" s="39"/>
      <c r="Z16" s="130" t="s">
        <v>71</v>
      </c>
      <c r="AA16" s="131"/>
      <c r="AB16" s="131"/>
      <c r="AC16" s="132"/>
      <c r="AE16" s="133" t="s">
        <v>55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88"/>
    </row>
    <row r="17" spans="1:49" ht="20.100000000000001" customHeight="1" thickTop="1" thickBot="1">
      <c r="D17" s="87" t="s">
        <v>54</v>
      </c>
      <c r="E17" s="60"/>
      <c r="F17" s="119" t="s">
        <v>78</v>
      </c>
      <c r="G17" s="119" t="s">
        <v>79</v>
      </c>
      <c r="H17" s="119" t="s">
        <v>80</v>
      </c>
      <c r="I17" s="120" t="s">
        <v>81</v>
      </c>
      <c r="J17" s="120" t="s">
        <v>82</v>
      </c>
      <c r="K17" s="119" t="s">
        <v>77</v>
      </c>
      <c r="L17" s="120" t="s">
        <v>83</v>
      </c>
      <c r="M17" s="120" t="s">
        <v>84</v>
      </c>
      <c r="N17" s="119" t="s">
        <v>257</v>
      </c>
      <c r="O17" s="120" t="s">
        <v>264</v>
      </c>
      <c r="P17" s="120" t="s">
        <v>85</v>
      </c>
      <c r="Q17" s="35" t="s">
        <v>265</v>
      </c>
      <c r="R17" s="34" t="s">
        <v>53</v>
      </c>
      <c r="S17" s="33">
        <v>1</v>
      </c>
      <c r="T17" s="33">
        <v>2</v>
      </c>
      <c r="U17" s="33">
        <v>3</v>
      </c>
      <c r="V17" s="33">
        <v>4</v>
      </c>
      <c r="W17" s="33">
        <v>5</v>
      </c>
      <c r="X17" s="33">
        <v>6</v>
      </c>
      <c r="Y17" s="59"/>
      <c r="AC17" s="87" t="s">
        <v>54</v>
      </c>
      <c r="AD17" s="58"/>
      <c r="AE17" s="119" t="s">
        <v>78</v>
      </c>
      <c r="AF17" s="119" t="s">
        <v>79</v>
      </c>
      <c r="AG17" s="119" t="s">
        <v>80</v>
      </c>
      <c r="AH17" s="120" t="s">
        <v>81</v>
      </c>
      <c r="AI17" s="120" t="s">
        <v>82</v>
      </c>
      <c r="AJ17" s="119" t="s">
        <v>77</v>
      </c>
      <c r="AK17" s="120" t="s">
        <v>83</v>
      </c>
      <c r="AL17" s="120" t="s">
        <v>84</v>
      </c>
      <c r="AM17" s="119" t="s">
        <v>257</v>
      </c>
      <c r="AN17" s="120" t="s">
        <v>264</v>
      </c>
      <c r="AO17" s="120" t="s">
        <v>85</v>
      </c>
      <c r="AP17" s="35" t="s">
        <v>265</v>
      </c>
      <c r="AQ17" s="34" t="s">
        <v>53</v>
      </c>
      <c r="AR17" s="33">
        <v>1</v>
      </c>
      <c r="AS17" s="33">
        <v>2</v>
      </c>
      <c r="AT17" s="33">
        <v>3</v>
      </c>
      <c r="AU17" s="33">
        <v>4</v>
      </c>
      <c r="AV17" s="33">
        <v>5</v>
      </c>
      <c r="AW17" s="33">
        <v>6</v>
      </c>
    </row>
    <row r="18" spans="1:49" ht="19.5" customHeight="1" thickBot="1">
      <c r="A18" s="57" t="s">
        <v>52</v>
      </c>
      <c r="B18" s="10" t="s">
        <v>137</v>
      </c>
      <c r="C18" s="145"/>
      <c r="D18" s="52">
        <f>R18</f>
        <v>74</v>
      </c>
      <c r="E18" s="56"/>
      <c r="F18" s="6">
        <v>13</v>
      </c>
      <c r="G18" s="6">
        <v>18</v>
      </c>
      <c r="H18" s="6">
        <v>16</v>
      </c>
      <c r="I18" s="7">
        <v>0</v>
      </c>
      <c r="J18" s="7">
        <v>0</v>
      </c>
      <c r="K18" s="7">
        <v>10</v>
      </c>
      <c r="L18" s="7">
        <v>0</v>
      </c>
      <c r="M18" s="7">
        <v>0</v>
      </c>
      <c r="N18" s="7">
        <v>17</v>
      </c>
      <c r="O18" s="7">
        <v>0</v>
      </c>
      <c r="P18" s="7">
        <v>0</v>
      </c>
      <c r="Q18" s="6">
        <v>0</v>
      </c>
      <c r="R18" s="13">
        <f t="shared" ref="R18:R45" si="0">S18+T18+U18+V18+W18+X18</f>
        <v>74</v>
      </c>
      <c r="S18" s="4">
        <f t="shared" ref="S18:S45" si="1">LARGE($F18:$Q18,1)</f>
        <v>18</v>
      </c>
      <c r="T18" s="4">
        <f t="shared" ref="T18:T45" si="2">LARGE($F18:$Q18,2)</f>
        <v>17</v>
      </c>
      <c r="U18" s="4">
        <f t="shared" ref="U18:U45" si="3">LARGE($F18:$Q18,3)</f>
        <v>16</v>
      </c>
      <c r="V18" s="4">
        <f t="shared" ref="V18:V45" si="4">LARGE($F18:$Q18,4)</f>
        <v>13</v>
      </c>
      <c r="W18" s="4">
        <f t="shared" ref="W18:W45" si="5">LARGE($F18:$Q18,5)</f>
        <v>10</v>
      </c>
      <c r="X18" s="4">
        <f t="shared" ref="X18:X45" si="6">LARGE($F18:$Q18,6)</f>
        <v>0</v>
      </c>
      <c r="Y18" s="19"/>
      <c r="Z18" s="30" t="s">
        <v>52</v>
      </c>
      <c r="AA18" s="10" t="s">
        <v>131</v>
      </c>
      <c r="AB18" s="111"/>
      <c r="AC18" s="15">
        <f>AQ18</f>
        <v>198</v>
      </c>
      <c r="AD18" s="53"/>
      <c r="AE18" s="7">
        <v>31</v>
      </c>
      <c r="AF18" s="100">
        <v>37</v>
      </c>
      <c r="AG18" s="7">
        <v>0</v>
      </c>
      <c r="AH18" s="7">
        <v>35</v>
      </c>
      <c r="AI18" s="100">
        <v>41</v>
      </c>
      <c r="AJ18" s="7">
        <v>0</v>
      </c>
      <c r="AK18" s="7">
        <v>0</v>
      </c>
      <c r="AL18" s="7">
        <v>0</v>
      </c>
      <c r="AM18" s="7">
        <v>21</v>
      </c>
      <c r="AN18" s="7">
        <v>0</v>
      </c>
      <c r="AO18" s="7">
        <v>33</v>
      </c>
      <c r="AP18" s="7">
        <v>0</v>
      </c>
      <c r="AQ18" s="13">
        <f t="shared" ref="AQ18:AQ50" si="7">SUM(AR18:AW18)</f>
        <v>198</v>
      </c>
      <c r="AR18" s="4">
        <f t="shared" ref="AR18:AR50" si="8">LARGE($AE18:$AP18,1)</f>
        <v>41</v>
      </c>
      <c r="AS18" s="4">
        <f t="shared" ref="AS18:AS50" si="9">LARGE($AE18:$AP18,2)</f>
        <v>37</v>
      </c>
      <c r="AT18" s="4">
        <f t="shared" ref="AT18:AT50" si="10">LARGE($AE18:$AP18,3)</f>
        <v>35</v>
      </c>
      <c r="AU18" s="4">
        <f t="shared" ref="AU18:AU50" si="11">LARGE($AE18:$AP18,4)</f>
        <v>33</v>
      </c>
      <c r="AV18" s="4">
        <f t="shared" ref="AV18:AV50" si="12">LARGE($AE18:$AP18,5)</f>
        <v>31</v>
      </c>
      <c r="AW18" s="4">
        <f t="shared" ref="AW18:AW50" si="13">LARGE($AE18:$AP18,6)</f>
        <v>21</v>
      </c>
    </row>
    <row r="19" spans="1:49" ht="19.5" customHeight="1" thickBot="1">
      <c r="A19" s="30" t="s">
        <v>51</v>
      </c>
      <c r="B19" s="10" t="s">
        <v>138</v>
      </c>
      <c r="C19" s="111"/>
      <c r="D19" s="52">
        <f>R19</f>
        <v>64</v>
      </c>
      <c r="E19" s="54"/>
      <c r="F19" s="6">
        <v>5</v>
      </c>
      <c r="G19" s="6">
        <v>14</v>
      </c>
      <c r="H19" s="6">
        <v>5</v>
      </c>
      <c r="I19" s="7">
        <v>0</v>
      </c>
      <c r="J19" s="7">
        <v>14</v>
      </c>
      <c r="K19" s="7">
        <v>6</v>
      </c>
      <c r="L19" s="7">
        <v>8</v>
      </c>
      <c r="M19" s="7">
        <v>7</v>
      </c>
      <c r="N19" s="7">
        <v>13</v>
      </c>
      <c r="O19" s="7">
        <v>0</v>
      </c>
      <c r="P19" s="7">
        <v>8</v>
      </c>
      <c r="Q19" s="6">
        <v>0</v>
      </c>
      <c r="R19" s="13">
        <f t="shared" si="0"/>
        <v>64</v>
      </c>
      <c r="S19" s="4">
        <f t="shared" si="1"/>
        <v>14</v>
      </c>
      <c r="T19" s="4">
        <f t="shared" si="2"/>
        <v>14</v>
      </c>
      <c r="U19" s="4">
        <f t="shared" si="3"/>
        <v>13</v>
      </c>
      <c r="V19" s="4">
        <f t="shared" si="4"/>
        <v>8</v>
      </c>
      <c r="W19" s="4">
        <f t="shared" si="5"/>
        <v>8</v>
      </c>
      <c r="X19" s="4">
        <f t="shared" si="6"/>
        <v>7</v>
      </c>
      <c r="Y19" s="19"/>
      <c r="Z19" s="30" t="s">
        <v>51</v>
      </c>
      <c r="AA19" s="10" t="s">
        <v>154</v>
      </c>
      <c r="AB19" s="106"/>
      <c r="AC19" s="15">
        <f>AQ19</f>
        <v>175</v>
      </c>
      <c r="AD19" s="53"/>
      <c r="AE19" s="7">
        <v>0</v>
      </c>
      <c r="AF19" s="7">
        <v>22</v>
      </c>
      <c r="AG19" s="7">
        <v>28</v>
      </c>
      <c r="AH19" s="7">
        <v>24</v>
      </c>
      <c r="AI19" s="7">
        <v>24</v>
      </c>
      <c r="AJ19" s="7">
        <v>28</v>
      </c>
      <c r="AK19" s="7">
        <v>28</v>
      </c>
      <c r="AL19" s="7">
        <v>31</v>
      </c>
      <c r="AM19" s="7">
        <v>36</v>
      </c>
      <c r="AN19" s="7">
        <v>0</v>
      </c>
      <c r="AO19" s="7">
        <v>0</v>
      </c>
      <c r="AP19" s="7">
        <v>0</v>
      </c>
      <c r="AQ19" s="13">
        <f t="shared" si="7"/>
        <v>175</v>
      </c>
      <c r="AR19" s="4">
        <f t="shared" si="8"/>
        <v>36</v>
      </c>
      <c r="AS19" s="4">
        <f t="shared" si="9"/>
        <v>31</v>
      </c>
      <c r="AT19" s="4">
        <f t="shared" si="10"/>
        <v>28</v>
      </c>
      <c r="AU19" s="4">
        <f t="shared" si="11"/>
        <v>28</v>
      </c>
      <c r="AV19" s="4">
        <f t="shared" si="12"/>
        <v>28</v>
      </c>
      <c r="AW19" s="4">
        <f t="shared" si="13"/>
        <v>24</v>
      </c>
    </row>
    <row r="20" spans="1:49" ht="19.5" customHeight="1" thickBot="1">
      <c r="A20" s="30" t="s">
        <v>50</v>
      </c>
      <c r="B20" s="10" t="s">
        <v>154</v>
      </c>
      <c r="C20" s="112"/>
      <c r="D20" s="52">
        <f>R20</f>
        <v>32</v>
      </c>
      <c r="E20" s="54"/>
      <c r="F20" s="6">
        <v>0</v>
      </c>
      <c r="G20" s="6">
        <v>6</v>
      </c>
      <c r="H20" s="6">
        <v>4</v>
      </c>
      <c r="I20" s="7">
        <v>5</v>
      </c>
      <c r="J20" s="7">
        <v>3</v>
      </c>
      <c r="K20" s="7">
        <v>4</v>
      </c>
      <c r="L20" s="7">
        <v>5</v>
      </c>
      <c r="M20" s="7">
        <v>5</v>
      </c>
      <c r="N20" s="7">
        <v>7</v>
      </c>
      <c r="O20" s="7">
        <v>0</v>
      </c>
      <c r="P20" s="7">
        <v>0</v>
      </c>
      <c r="Q20" s="6">
        <v>0</v>
      </c>
      <c r="R20" s="13">
        <f t="shared" si="0"/>
        <v>32</v>
      </c>
      <c r="S20" s="4">
        <f t="shared" si="1"/>
        <v>7</v>
      </c>
      <c r="T20" s="4">
        <f t="shared" si="2"/>
        <v>6</v>
      </c>
      <c r="U20" s="4">
        <f t="shared" si="3"/>
        <v>5</v>
      </c>
      <c r="V20" s="4">
        <f t="shared" si="4"/>
        <v>5</v>
      </c>
      <c r="W20" s="4">
        <f t="shared" si="5"/>
        <v>5</v>
      </c>
      <c r="X20" s="4">
        <f t="shared" si="6"/>
        <v>4</v>
      </c>
      <c r="Y20" s="19"/>
      <c r="Z20" s="30" t="s">
        <v>50</v>
      </c>
      <c r="AA20" s="10" t="s">
        <v>138</v>
      </c>
      <c r="AB20" s="105"/>
      <c r="AC20" s="15">
        <f>AQ20</f>
        <v>169</v>
      </c>
      <c r="AD20" s="53"/>
      <c r="AE20" s="7">
        <v>23</v>
      </c>
      <c r="AF20" s="7">
        <v>32</v>
      </c>
      <c r="AG20" s="7">
        <v>20</v>
      </c>
      <c r="AH20" s="7">
        <v>0</v>
      </c>
      <c r="AI20" s="7">
        <v>31</v>
      </c>
      <c r="AJ20" s="7">
        <v>24</v>
      </c>
      <c r="AK20" s="7">
        <v>21</v>
      </c>
      <c r="AL20" s="7">
        <v>26</v>
      </c>
      <c r="AM20" s="7">
        <v>33</v>
      </c>
      <c r="AN20" s="7">
        <v>0</v>
      </c>
      <c r="AO20" s="7">
        <v>23</v>
      </c>
      <c r="AP20" s="7">
        <v>0</v>
      </c>
      <c r="AQ20" s="13">
        <f t="shared" si="7"/>
        <v>169</v>
      </c>
      <c r="AR20" s="4">
        <f t="shared" si="8"/>
        <v>33</v>
      </c>
      <c r="AS20" s="4">
        <f t="shared" si="9"/>
        <v>32</v>
      </c>
      <c r="AT20" s="4">
        <f t="shared" si="10"/>
        <v>31</v>
      </c>
      <c r="AU20" s="4">
        <f t="shared" si="11"/>
        <v>26</v>
      </c>
      <c r="AV20" s="4">
        <f t="shared" si="12"/>
        <v>24</v>
      </c>
      <c r="AW20" s="4">
        <f t="shared" si="13"/>
        <v>23</v>
      </c>
    </row>
    <row r="21" spans="1:49" ht="19.5" customHeight="1" thickBot="1">
      <c r="A21" s="11" t="s">
        <v>49</v>
      </c>
      <c r="B21" s="10" t="s">
        <v>133</v>
      </c>
      <c r="C21" s="106"/>
      <c r="D21" s="52">
        <f>R21</f>
        <v>31</v>
      </c>
      <c r="E21" s="146"/>
      <c r="F21" s="6">
        <v>7</v>
      </c>
      <c r="G21" s="6">
        <v>5</v>
      </c>
      <c r="H21" s="6">
        <v>0</v>
      </c>
      <c r="I21" s="7">
        <v>6</v>
      </c>
      <c r="J21" s="7">
        <v>8</v>
      </c>
      <c r="K21" s="7">
        <v>0</v>
      </c>
      <c r="L21" s="7">
        <v>0</v>
      </c>
      <c r="M21" s="7">
        <v>0</v>
      </c>
      <c r="N21" s="7">
        <v>0</v>
      </c>
      <c r="O21" s="7">
        <v>5</v>
      </c>
      <c r="P21" s="7">
        <v>0</v>
      </c>
      <c r="Q21" s="6">
        <v>0</v>
      </c>
      <c r="R21" s="13">
        <f t="shared" si="0"/>
        <v>31</v>
      </c>
      <c r="S21" s="4">
        <f t="shared" si="1"/>
        <v>8</v>
      </c>
      <c r="T21" s="4">
        <f t="shared" si="2"/>
        <v>7</v>
      </c>
      <c r="U21" s="4">
        <f t="shared" si="3"/>
        <v>6</v>
      </c>
      <c r="V21" s="4">
        <f t="shared" si="4"/>
        <v>5</v>
      </c>
      <c r="W21" s="4">
        <f t="shared" si="5"/>
        <v>5</v>
      </c>
      <c r="X21" s="4">
        <f t="shared" si="6"/>
        <v>0</v>
      </c>
      <c r="Y21" s="55"/>
      <c r="Z21" s="11" t="s">
        <v>49</v>
      </c>
      <c r="AA21" s="10" t="s">
        <v>134</v>
      </c>
      <c r="AB21" s="104"/>
      <c r="AC21" s="15">
        <f>AQ21</f>
        <v>157</v>
      </c>
      <c r="AD21" s="53"/>
      <c r="AE21" s="7">
        <v>25</v>
      </c>
      <c r="AF21" s="7">
        <v>20</v>
      </c>
      <c r="AG21" s="7">
        <v>21</v>
      </c>
      <c r="AH21" s="7">
        <v>29</v>
      </c>
      <c r="AI21" s="7">
        <v>27</v>
      </c>
      <c r="AJ21" s="7">
        <v>23</v>
      </c>
      <c r="AK21" s="7">
        <v>31</v>
      </c>
      <c r="AL21" s="7">
        <v>21</v>
      </c>
      <c r="AM21" s="7">
        <v>0</v>
      </c>
      <c r="AN21" s="7">
        <v>0</v>
      </c>
      <c r="AO21" s="7">
        <v>22</v>
      </c>
      <c r="AP21" s="7">
        <v>0</v>
      </c>
      <c r="AQ21" s="13">
        <f t="shared" si="7"/>
        <v>157</v>
      </c>
      <c r="AR21" s="4">
        <f t="shared" si="8"/>
        <v>31</v>
      </c>
      <c r="AS21" s="4">
        <f t="shared" si="9"/>
        <v>29</v>
      </c>
      <c r="AT21" s="4">
        <f t="shared" si="10"/>
        <v>27</v>
      </c>
      <c r="AU21" s="4">
        <f t="shared" si="11"/>
        <v>25</v>
      </c>
      <c r="AV21" s="4">
        <f t="shared" si="12"/>
        <v>23</v>
      </c>
      <c r="AW21" s="4">
        <f t="shared" si="13"/>
        <v>22</v>
      </c>
    </row>
    <row r="22" spans="1:49" ht="19.5" customHeight="1" thickBot="1">
      <c r="A22" s="11">
        <v>5</v>
      </c>
      <c r="B22" s="71" t="s">
        <v>136</v>
      </c>
      <c r="C22" s="104"/>
      <c r="D22" s="52">
        <f>R22</f>
        <v>31</v>
      </c>
      <c r="E22" s="54"/>
      <c r="F22" s="6">
        <v>5</v>
      </c>
      <c r="G22" s="6">
        <v>0</v>
      </c>
      <c r="H22" s="6">
        <v>3</v>
      </c>
      <c r="I22" s="7">
        <v>4</v>
      </c>
      <c r="J22" s="7">
        <v>0</v>
      </c>
      <c r="K22" s="7">
        <v>5</v>
      </c>
      <c r="L22" s="7">
        <v>5</v>
      </c>
      <c r="M22" s="7">
        <v>8</v>
      </c>
      <c r="N22" s="7">
        <v>4</v>
      </c>
      <c r="O22" s="7">
        <v>0</v>
      </c>
      <c r="P22" s="7">
        <v>0</v>
      </c>
      <c r="Q22" s="6">
        <v>0</v>
      </c>
      <c r="R22" s="13">
        <f t="shared" si="0"/>
        <v>31</v>
      </c>
      <c r="S22" s="4">
        <f t="shared" si="1"/>
        <v>8</v>
      </c>
      <c r="T22" s="4">
        <f t="shared" si="2"/>
        <v>5</v>
      </c>
      <c r="U22" s="4">
        <f t="shared" si="3"/>
        <v>5</v>
      </c>
      <c r="V22" s="4">
        <f t="shared" si="4"/>
        <v>5</v>
      </c>
      <c r="W22" s="4">
        <f t="shared" si="5"/>
        <v>4</v>
      </c>
      <c r="X22" s="4">
        <f t="shared" si="6"/>
        <v>4</v>
      </c>
      <c r="Y22" s="55"/>
      <c r="Z22" s="11">
        <v>5</v>
      </c>
      <c r="AA22" s="71" t="s">
        <v>136</v>
      </c>
      <c r="AB22" s="111"/>
      <c r="AC22" s="15">
        <f>AQ22</f>
        <v>153</v>
      </c>
      <c r="AD22" s="53"/>
      <c r="AE22" s="7">
        <v>23</v>
      </c>
      <c r="AF22" s="7">
        <v>0</v>
      </c>
      <c r="AG22" s="7">
        <v>24</v>
      </c>
      <c r="AH22" s="7">
        <v>26</v>
      </c>
      <c r="AI22" s="7">
        <v>0</v>
      </c>
      <c r="AJ22" s="7">
        <v>25</v>
      </c>
      <c r="AK22" s="7">
        <v>24</v>
      </c>
      <c r="AL22" s="7">
        <v>29</v>
      </c>
      <c r="AM22" s="7">
        <v>25</v>
      </c>
      <c r="AN22" s="7">
        <v>0</v>
      </c>
      <c r="AO22" s="7">
        <v>0</v>
      </c>
      <c r="AP22" s="7">
        <v>0</v>
      </c>
      <c r="AQ22" s="13">
        <f t="shared" si="7"/>
        <v>153</v>
      </c>
      <c r="AR22" s="4">
        <f t="shared" si="8"/>
        <v>29</v>
      </c>
      <c r="AS22" s="4">
        <f t="shared" si="9"/>
        <v>26</v>
      </c>
      <c r="AT22" s="4">
        <f t="shared" si="10"/>
        <v>25</v>
      </c>
      <c r="AU22" s="4">
        <f t="shared" si="11"/>
        <v>25</v>
      </c>
      <c r="AV22" s="4">
        <f t="shared" si="12"/>
        <v>24</v>
      </c>
      <c r="AW22" s="4">
        <f t="shared" si="13"/>
        <v>24</v>
      </c>
    </row>
    <row r="23" spans="1:49" ht="19.5" customHeight="1" thickBot="1">
      <c r="A23" s="11">
        <v>6</v>
      </c>
      <c r="B23" s="10" t="s">
        <v>201</v>
      </c>
      <c r="C23" s="111"/>
      <c r="D23" s="52">
        <f>R23</f>
        <v>30</v>
      </c>
      <c r="E23" s="54"/>
      <c r="F23" s="6">
        <v>0</v>
      </c>
      <c r="G23" s="6">
        <v>0</v>
      </c>
      <c r="H23" s="6">
        <v>12</v>
      </c>
      <c r="I23" s="7">
        <v>18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6">
        <v>0</v>
      </c>
      <c r="R23" s="13">
        <f t="shared" si="0"/>
        <v>30</v>
      </c>
      <c r="S23" s="4">
        <f t="shared" si="1"/>
        <v>18</v>
      </c>
      <c r="T23" s="4">
        <f t="shared" si="2"/>
        <v>12</v>
      </c>
      <c r="U23" s="4">
        <f t="shared" si="3"/>
        <v>0</v>
      </c>
      <c r="V23" s="4">
        <f t="shared" si="4"/>
        <v>0</v>
      </c>
      <c r="W23" s="4">
        <f t="shared" si="5"/>
        <v>0</v>
      </c>
      <c r="X23" s="4">
        <f t="shared" si="6"/>
        <v>0</v>
      </c>
      <c r="Y23" s="55"/>
      <c r="Z23" s="11">
        <v>6</v>
      </c>
      <c r="AA23" s="10" t="s">
        <v>137</v>
      </c>
      <c r="AB23" s="106"/>
      <c r="AC23" s="15">
        <f>AQ23</f>
        <v>151</v>
      </c>
      <c r="AD23" s="53"/>
      <c r="AE23" s="7">
        <v>27</v>
      </c>
      <c r="AF23" s="7">
        <v>36</v>
      </c>
      <c r="AG23" s="7">
        <v>29</v>
      </c>
      <c r="AH23" s="7">
        <v>0</v>
      </c>
      <c r="AI23" s="7">
        <v>0</v>
      </c>
      <c r="AJ23" s="7">
        <v>27</v>
      </c>
      <c r="AK23" s="7">
        <v>0</v>
      </c>
      <c r="AL23" s="7">
        <v>0</v>
      </c>
      <c r="AM23" s="7">
        <v>32</v>
      </c>
      <c r="AN23" s="7">
        <v>0</v>
      </c>
      <c r="AO23" s="7">
        <v>0</v>
      </c>
      <c r="AP23" s="7">
        <v>0</v>
      </c>
      <c r="AQ23" s="13">
        <f t="shared" si="7"/>
        <v>151</v>
      </c>
      <c r="AR23" s="4">
        <f t="shared" si="8"/>
        <v>36</v>
      </c>
      <c r="AS23" s="4">
        <f t="shared" si="9"/>
        <v>32</v>
      </c>
      <c r="AT23" s="4">
        <f t="shared" si="10"/>
        <v>29</v>
      </c>
      <c r="AU23" s="4">
        <f t="shared" si="11"/>
        <v>27</v>
      </c>
      <c r="AV23" s="4">
        <f t="shared" si="12"/>
        <v>27</v>
      </c>
      <c r="AW23" s="4">
        <f t="shared" si="13"/>
        <v>0</v>
      </c>
    </row>
    <row r="24" spans="1:49" ht="20.25" customHeight="1" thickBot="1">
      <c r="A24" s="11">
        <v>7</v>
      </c>
      <c r="B24" s="10" t="s">
        <v>134</v>
      </c>
      <c r="C24" s="104"/>
      <c r="D24" s="52">
        <f>R24</f>
        <v>28</v>
      </c>
      <c r="E24" s="54"/>
      <c r="F24" s="6">
        <v>2</v>
      </c>
      <c r="G24" s="6">
        <v>2</v>
      </c>
      <c r="H24" s="6">
        <v>4</v>
      </c>
      <c r="I24" s="7">
        <v>2</v>
      </c>
      <c r="J24" s="7">
        <v>6</v>
      </c>
      <c r="K24" s="7">
        <v>2</v>
      </c>
      <c r="L24" s="7">
        <v>7</v>
      </c>
      <c r="M24" s="7">
        <v>4</v>
      </c>
      <c r="N24" s="7">
        <v>0</v>
      </c>
      <c r="O24" s="7">
        <v>0</v>
      </c>
      <c r="P24" s="7">
        <v>5</v>
      </c>
      <c r="Q24" s="6">
        <v>0</v>
      </c>
      <c r="R24" s="13">
        <f t="shared" si="0"/>
        <v>28</v>
      </c>
      <c r="S24" s="4">
        <f t="shared" si="1"/>
        <v>7</v>
      </c>
      <c r="T24" s="4">
        <f t="shared" si="2"/>
        <v>6</v>
      </c>
      <c r="U24" s="4">
        <f t="shared" si="3"/>
        <v>5</v>
      </c>
      <c r="V24" s="4">
        <f t="shared" si="4"/>
        <v>4</v>
      </c>
      <c r="W24" s="4">
        <f t="shared" si="5"/>
        <v>4</v>
      </c>
      <c r="X24" s="4">
        <f t="shared" si="6"/>
        <v>2</v>
      </c>
      <c r="Y24" s="19"/>
      <c r="Z24" s="11">
        <v>7</v>
      </c>
      <c r="AA24" s="10" t="s">
        <v>133</v>
      </c>
      <c r="AB24" s="116"/>
      <c r="AC24" s="15">
        <f>AQ24</f>
        <v>134</v>
      </c>
      <c r="AD24" s="53"/>
      <c r="AE24" s="7">
        <v>29</v>
      </c>
      <c r="AF24" s="7">
        <v>26</v>
      </c>
      <c r="AG24" s="7">
        <v>0</v>
      </c>
      <c r="AH24" s="7">
        <v>27</v>
      </c>
      <c r="AI24" s="7">
        <v>32</v>
      </c>
      <c r="AJ24" s="7">
        <v>0</v>
      </c>
      <c r="AK24" s="7">
        <v>0</v>
      </c>
      <c r="AL24" s="7">
        <v>0</v>
      </c>
      <c r="AM24" s="7">
        <v>0</v>
      </c>
      <c r="AN24" s="7">
        <v>20</v>
      </c>
      <c r="AO24" s="7">
        <v>0</v>
      </c>
      <c r="AP24" s="7">
        <v>0</v>
      </c>
      <c r="AQ24" s="13">
        <f t="shared" si="7"/>
        <v>134</v>
      </c>
      <c r="AR24" s="4">
        <f t="shared" si="8"/>
        <v>32</v>
      </c>
      <c r="AS24" s="4">
        <f t="shared" si="9"/>
        <v>29</v>
      </c>
      <c r="AT24" s="4">
        <f t="shared" si="10"/>
        <v>27</v>
      </c>
      <c r="AU24" s="4">
        <f t="shared" si="11"/>
        <v>26</v>
      </c>
      <c r="AV24" s="4">
        <f t="shared" si="12"/>
        <v>20</v>
      </c>
      <c r="AW24" s="4">
        <f t="shared" si="13"/>
        <v>0</v>
      </c>
    </row>
    <row r="25" spans="1:49" ht="20.100000000000001" customHeight="1" thickBot="1">
      <c r="A25" s="11">
        <v>8</v>
      </c>
      <c r="B25" s="10" t="s">
        <v>244</v>
      </c>
      <c r="C25" s="104"/>
      <c r="D25" s="52">
        <f>R25</f>
        <v>20</v>
      </c>
      <c r="E25" s="54"/>
      <c r="F25" s="6">
        <v>0</v>
      </c>
      <c r="G25" s="6">
        <v>0</v>
      </c>
      <c r="H25" s="6">
        <v>0</v>
      </c>
      <c r="I25" s="7">
        <v>0</v>
      </c>
      <c r="J25" s="7">
        <v>0</v>
      </c>
      <c r="K25" s="7">
        <v>0</v>
      </c>
      <c r="L25" s="7">
        <v>10</v>
      </c>
      <c r="M25" s="7">
        <v>0</v>
      </c>
      <c r="N25" s="7">
        <v>7</v>
      </c>
      <c r="O25" s="7">
        <v>3</v>
      </c>
      <c r="P25" s="7">
        <v>0</v>
      </c>
      <c r="Q25" s="6">
        <v>0</v>
      </c>
      <c r="R25" s="13">
        <f t="shared" si="0"/>
        <v>20</v>
      </c>
      <c r="S25" s="4">
        <f t="shared" si="1"/>
        <v>10</v>
      </c>
      <c r="T25" s="4">
        <f t="shared" si="2"/>
        <v>7</v>
      </c>
      <c r="U25" s="4">
        <f t="shared" si="3"/>
        <v>3</v>
      </c>
      <c r="V25" s="4">
        <f t="shared" si="4"/>
        <v>0</v>
      </c>
      <c r="W25" s="4">
        <f t="shared" si="5"/>
        <v>0</v>
      </c>
      <c r="X25" s="4">
        <f t="shared" si="6"/>
        <v>0</v>
      </c>
      <c r="Y25" s="19"/>
      <c r="Z25" s="11">
        <v>8</v>
      </c>
      <c r="AA25" s="10" t="s">
        <v>232</v>
      </c>
      <c r="AB25" s="106"/>
      <c r="AC25" s="15">
        <f>AQ25</f>
        <v>91</v>
      </c>
      <c r="AD25" s="53"/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32</v>
      </c>
      <c r="AK25" s="7">
        <v>28</v>
      </c>
      <c r="AL25" s="7">
        <v>0</v>
      </c>
      <c r="AM25" s="7">
        <v>31</v>
      </c>
      <c r="AN25" s="7">
        <v>0</v>
      </c>
      <c r="AO25" s="7">
        <v>0</v>
      </c>
      <c r="AP25" s="7">
        <v>0</v>
      </c>
      <c r="AQ25" s="13">
        <f t="shared" si="7"/>
        <v>91</v>
      </c>
      <c r="AR25" s="4">
        <f t="shared" si="8"/>
        <v>32</v>
      </c>
      <c r="AS25" s="4">
        <f t="shared" si="9"/>
        <v>31</v>
      </c>
      <c r="AT25" s="4">
        <f t="shared" si="10"/>
        <v>28</v>
      </c>
      <c r="AU25" s="4">
        <f t="shared" si="11"/>
        <v>0</v>
      </c>
      <c r="AV25" s="4">
        <f t="shared" si="12"/>
        <v>0</v>
      </c>
      <c r="AW25" s="4">
        <f t="shared" si="13"/>
        <v>0</v>
      </c>
    </row>
    <row r="26" spans="1:49" ht="19.8" customHeight="1" thickBot="1">
      <c r="A26" s="11" t="s">
        <v>44</v>
      </c>
      <c r="B26" s="10" t="s">
        <v>131</v>
      </c>
      <c r="C26" s="111"/>
      <c r="D26" s="52">
        <f>R26</f>
        <v>20</v>
      </c>
      <c r="E26" s="54"/>
      <c r="F26" s="6">
        <v>2</v>
      </c>
      <c r="G26" s="6">
        <v>5</v>
      </c>
      <c r="H26" s="6">
        <v>0</v>
      </c>
      <c r="I26" s="7">
        <v>2</v>
      </c>
      <c r="J26" s="7">
        <v>5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5</v>
      </c>
      <c r="Q26" s="6">
        <v>0</v>
      </c>
      <c r="R26" s="13">
        <f t="shared" si="0"/>
        <v>20</v>
      </c>
      <c r="S26" s="4">
        <f t="shared" si="1"/>
        <v>5</v>
      </c>
      <c r="T26" s="4">
        <f t="shared" si="2"/>
        <v>5</v>
      </c>
      <c r="U26" s="4">
        <f t="shared" si="3"/>
        <v>5</v>
      </c>
      <c r="V26" s="4">
        <f t="shared" si="4"/>
        <v>2</v>
      </c>
      <c r="W26" s="4">
        <f t="shared" si="5"/>
        <v>2</v>
      </c>
      <c r="X26" s="4">
        <f t="shared" si="6"/>
        <v>1</v>
      </c>
      <c r="Y26" s="19"/>
      <c r="Z26" s="11">
        <v>9</v>
      </c>
      <c r="AA26" s="10" t="s">
        <v>153</v>
      </c>
      <c r="AB26" s="105"/>
      <c r="AC26" s="15">
        <f>AQ26</f>
        <v>80</v>
      </c>
      <c r="AD26" s="53"/>
      <c r="AE26" s="7">
        <v>0</v>
      </c>
      <c r="AF26" s="7">
        <v>24</v>
      </c>
      <c r="AG26" s="7">
        <v>24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32</v>
      </c>
      <c r="AP26" s="7">
        <v>0</v>
      </c>
      <c r="AQ26" s="13">
        <f t="shared" si="7"/>
        <v>80</v>
      </c>
      <c r="AR26" s="4">
        <f t="shared" si="8"/>
        <v>32</v>
      </c>
      <c r="AS26" s="4">
        <f t="shared" si="9"/>
        <v>24</v>
      </c>
      <c r="AT26" s="4">
        <f t="shared" si="10"/>
        <v>24</v>
      </c>
      <c r="AU26" s="4">
        <f t="shared" si="11"/>
        <v>0</v>
      </c>
      <c r="AV26" s="4">
        <f t="shared" si="12"/>
        <v>0</v>
      </c>
      <c r="AW26" s="4">
        <f t="shared" si="13"/>
        <v>0</v>
      </c>
    </row>
    <row r="27" spans="1:49" ht="20.100000000000001" customHeight="1" thickBot="1">
      <c r="A27" s="11" t="s">
        <v>43</v>
      </c>
      <c r="B27" s="10" t="s">
        <v>153</v>
      </c>
      <c r="C27" s="111"/>
      <c r="D27" s="52">
        <f>R27</f>
        <v>19</v>
      </c>
      <c r="E27" s="54"/>
      <c r="F27" s="6">
        <v>0</v>
      </c>
      <c r="G27" s="6">
        <v>6</v>
      </c>
      <c r="H27" s="6">
        <v>6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7</v>
      </c>
      <c r="Q27" s="6">
        <v>0</v>
      </c>
      <c r="R27" s="13">
        <f t="shared" si="0"/>
        <v>19</v>
      </c>
      <c r="S27" s="4">
        <f t="shared" si="1"/>
        <v>7</v>
      </c>
      <c r="T27" s="4">
        <f t="shared" si="2"/>
        <v>6</v>
      </c>
      <c r="U27" s="4">
        <f t="shared" si="3"/>
        <v>6</v>
      </c>
      <c r="V27" s="4">
        <f t="shared" si="4"/>
        <v>0</v>
      </c>
      <c r="W27" s="4">
        <f t="shared" si="5"/>
        <v>0</v>
      </c>
      <c r="X27" s="4">
        <f t="shared" si="6"/>
        <v>0</v>
      </c>
      <c r="Y27" s="19"/>
      <c r="Z27" s="11" t="s">
        <v>43</v>
      </c>
      <c r="AA27" s="10" t="s">
        <v>244</v>
      </c>
      <c r="AB27" s="106"/>
      <c r="AC27" s="15">
        <f>AQ27</f>
        <v>76</v>
      </c>
      <c r="AD27" s="53"/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30</v>
      </c>
      <c r="AL27" s="7">
        <v>0</v>
      </c>
      <c r="AM27" s="7">
        <v>27</v>
      </c>
      <c r="AN27" s="7">
        <v>19</v>
      </c>
      <c r="AO27" s="7">
        <v>0</v>
      </c>
      <c r="AP27" s="7">
        <v>0</v>
      </c>
      <c r="AQ27" s="13">
        <f t="shared" si="7"/>
        <v>76</v>
      </c>
      <c r="AR27" s="4">
        <f t="shared" si="8"/>
        <v>30</v>
      </c>
      <c r="AS27" s="4">
        <f t="shared" si="9"/>
        <v>27</v>
      </c>
      <c r="AT27" s="4">
        <f t="shared" si="10"/>
        <v>19</v>
      </c>
      <c r="AU27" s="4">
        <f t="shared" si="11"/>
        <v>0</v>
      </c>
      <c r="AV27" s="4">
        <f t="shared" si="12"/>
        <v>0</v>
      </c>
      <c r="AW27" s="4">
        <f t="shared" si="13"/>
        <v>0</v>
      </c>
    </row>
    <row r="28" spans="1:49" ht="20.100000000000001" customHeight="1" thickBot="1">
      <c r="A28" s="11">
        <v>11</v>
      </c>
      <c r="B28" s="10" t="s">
        <v>232</v>
      </c>
      <c r="C28" s="115"/>
      <c r="D28" s="52">
        <f>R28</f>
        <v>18</v>
      </c>
      <c r="E28" s="51"/>
      <c r="F28" s="6">
        <v>0</v>
      </c>
      <c r="G28" s="6">
        <v>0</v>
      </c>
      <c r="H28" s="6">
        <v>0</v>
      </c>
      <c r="I28" s="6">
        <v>0</v>
      </c>
      <c r="J28" s="7">
        <v>0</v>
      </c>
      <c r="K28" s="7">
        <v>7</v>
      </c>
      <c r="L28" s="7">
        <v>4</v>
      </c>
      <c r="M28" s="7">
        <v>0</v>
      </c>
      <c r="N28" s="7">
        <v>7</v>
      </c>
      <c r="O28" s="7">
        <v>0</v>
      </c>
      <c r="P28" s="7">
        <v>0</v>
      </c>
      <c r="Q28" s="6">
        <v>0</v>
      </c>
      <c r="R28" s="13">
        <f t="shared" si="0"/>
        <v>18</v>
      </c>
      <c r="S28" s="4">
        <f t="shared" si="1"/>
        <v>7</v>
      </c>
      <c r="T28" s="4">
        <f t="shared" si="2"/>
        <v>7</v>
      </c>
      <c r="U28" s="4">
        <f t="shared" si="3"/>
        <v>4</v>
      </c>
      <c r="V28" s="4">
        <f t="shared" si="4"/>
        <v>0</v>
      </c>
      <c r="W28" s="4">
        <f t="shared" si="5"/>
        <v>0</v>
      </c>
      <c r="X28" s="4">
        <f t="shared" si="6"/>
        <v>0</v>
      </c>
      <c r="Y28" s="19"/>
      <c r="Z28" s="11">
        <v>11</v>
      </c>
      <c r="AA28" s="10" t="s">
        <v>201</v>
      </c>
      <c r="AB28" s="105"/>
      <c r="AC28" s="15">
        <f>AQ28</f>
        <v>64</v>
      </c>
      <c r="AD28" s="50"/>
      <c r="AE28" s="7">
        <v>0</v>
      </c>
      <c r="AF28" s="7">
        <v>0</v>
      </c>
      <c r="AG28" s="7">
        <v>27</v>
      </c>
      <c r="AH28" s="100">
        <v>37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13">
        <f t="shared" si="7"/>
        <v>64</v>
      </c>
      <c r="AR28" s="4">
        <f t="shared" si="8"/>
        <v>37</v>
      </c>
      <c r="AS28" s="4">
        <f t="shared" si="9"/>
        <v>27</v>
      </c>
      <c r="AT28" s="4">
        <f t="shared" si="10"/>
        <v>0</v>
      </c>
      <c r="AU28" s="4">
        <f t="shared" si="11"/>
        <v>0</v>
      </c>
      <c r="AV28" s="4">
        <f t="shared" si="12"/>
        <v>0</v>
      </c>
      <c r="AW28" s="4">
        <f t="shared" si="13"/>
        <v>0</v>
      </c>
    </row>
    <row r="29" spans="1:49" ht="20.100000000000001" customHeight="1" thickBot="1">
      <c r="A29" s="11">
        <v>12</v>
      </c>
      <c r="B29" s="10" t="s">
        <v>243</v>
      </c>
      <c r="C29" s="114"/>
      <c r="D29" s="52">
        <f>R29</f>
        <v>17</v>
      </c>
      <c r="E29" s="51"/>
      <c r="F29" s="6">
        <v>0</v>
      </c>
      <c r="G29" s="6">
        <v>0</v>
      </c>
      <c r="H29" s="6">
        <v>0</v>
      </c>
      <c r="I29" s="7">
        <v>0</v>
      </c>
      <c r="J29" s="7">
        <v>0</v>
      </c>
      <c r="K29" s="7">
        <v>0</v>
      </c>
      <c r="L29" s="7">
        <v>17</v>
      </c>
      <c r="M29" s="7">
        <v>0</v>
      </c>
      <c r="N29" s="7">
        <v>0</v>
      </c>
      <c r="O29" s="7">
        <v>0</v>
      </c>
      <c r="P29" s="7">
        <v>0</v>
      </c>
      <c r="Q29" s="6">
        <v>0</v>
      </c>
      <c r="R29" s="13">
        <f t="shared" si="0"/>
        <v>17</v>
      </c>
      <c r="S29" s="4">
        <f t="shared" si="1"/>
        <v>17</v>
      </c>
      <c r="T29" s="4">
        <f t="shared" si="2"/>
        <v>0</v>
      </c>
      <c r="U29" s="4">
        <f t="shared" si="3"/>
        <v>0</v>
      </c>
      <c r="V29" s="4">
        <f t="shared" si="4"/>
        <v>0</v>
      </c>
      <c r="W29" s="4">
        <f t="shared" si="5"/>
        <v>0</v>
      </c>
      <c r="X29" s="4">
        <f t="shared" si="6"/>
        <v>0</v>
      </c>
      <c r="Y29" s="19"/>
      <c r="Z29" s="11">
        <v>12</v>
      </c>
      <c r="AA29" s="10" t="s">
        <v>230</v>
      </c>
      <c r="AB29" s="105"/>
      <c r="AC29" s="15">
        <f>AQ29</f>
        <v>53</v>
      </c>
      <c r="AD29" s="50"/>
      <c r="AE29" s="7">
        <v>0</v>
      </c>
      <c r="AF29" s="7">
        <v>0</v>
      </c>
      <c r="AG29" s="7">
        <v>0</v>
      </c>
      <c r="AH29" s="7">
        <v>0</v>
      </c>
      <c r="AI29" s="7">
        <v>29</v>
      </c>
      <c r="AJ29" s="7">
        <v>0</v>
      </c>
      <c r="AK29" s="7">
        <v>0</v>
      </c>
      <c r="AL29" s="7">
        <v>24</v>
      </c>
      <c r="AM29" s="7">
        <v>0</v>
      </c>
      <c r="AN29" s="7">
        <v>0</v>
      </c>
      <c r="AO29" s="7">
        <v>0</v>
      </c>
      <c r="AP29" s="7">
        <v>0</v>
      </c>
      <c r="AQ29" s="13">
        <f t="shared" si="7"/>
        <v>53</v>
      </c>
      <c r="AR29" s="4">
        <f t="shared" si="8"/>
        <v>29</v>
      </c>
      <c r="AS29" s="4">
        <f t="shared" si="9"/>
        <v>24</v>
      </c>
      <c r="AT29" s="4">
        <f t="shared" si="10"/>
        <v>0</v>
      </c>
      <c r="AU29" s="4">
        <f t="shared" si="11"/>
        <v>0</v>
      </c>
      <c r="AV29" s="4">
        <f t="shared" si="12"/>
        <v>0</v>
      </c>
      <c r="AW29" s="4">
        <f t="shared" si="13"/>
        <v>0</v>
      </c>
    </row>
    <row r="30" spans="1:49" ht="20.100000000000001" customHeight="1" thickBot="1">
      <c r="A30" s="11">
        <v>13</v>
      </c>
      <c r="B30" s="10" t="s">
        <v>196</v>
      </c>
      <c r="C30" s="113"/>
      <c r="D30" s="52">
        <f>R30</f>
        <v>17</v>
      </c>
      <c r="E30" s="51"/>
      <c r="F30" s="6">
        <v>0</v>
      </c>
      <c r="G30" s="6">
        <v>0</v>
      </c>
      <c r="H30" s="6">
        <v>17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6">
        <v>0</v>
      </c>
      <c r="R30" s="13">
        <f t="shared" si="0"/>
        <v>17</v>
      </c>
      <c r="S30" s="4">
        <f t="shared" si="1"/>
        <v>17</v>
      </c>
      <c r="T30" s="4">
        <f t="shared" si="2"/>
        <v>0</v>
      </c>
      <c r="U30" s="4">
        <f t="shared" si="3"/>
        <v>0</v>
      </c>
      <c r="V30" s="4">
        <f t="shared" si="4"/>
        <v>0</v>
      </c>
      <c r="W30" s="4">
        <f t="shared" si="5"/>
        <v>0</v>
      </c>
      <c r="X30" s="4">
        <f t="shared" si="6"/>
        <v>0</v>
      </c>
      <c r="Y30" s="19"/>
      <c r="Z30" s="11">
        <v>13</v>
      </c>
      <c r="AA30" s="10" t="s">
        <v>266</v>
      </c>
      <c r="AB30" s="106"/>
      <c r="AC30" s="15">
        <f>AQ30</f>
        <v>48</v>
      </c>
      <c r="AD30" s="50"/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100">
        <v>48</v>
      </c>
      <c r="AO30" s="7">
        <v>0</v>
      </c>
      <c r="AP30" s="7">
        <v>0</v>
      </c>
      <c r="AQ30" s="13">
        <f t="shared" si="7"/>
        <v>48</v>
      </c>
      <c r="AR30" s="4">
        <f t="shared" si="8"/>
        <v>48</v>
      </c>
      <c r="AS30" s="4">
        <f t="shared" si="9"/>
        <v>0</v>
      </c>
      <c r="AT30" s="4">
        <f t="shared" si="10"/>
        <v>0</v>
      </c>
      <c r="AU30" s="4">
        <f t="shared" si="11"/>
        <v>0</v>
      </c>
      <c r="AV30" s="4">
        <f t="shared" si="12"/>
        <v>0</v>
      </c>
      <c r="AW30" s="4">
        <f t="shared" si="13"/>
        <v>0</v>
      </c>
    </row>
    <row r="31" spans="1:49" ht="20.100000000000001" customHeight="1" thickBot="1">
      <c r="A31" s="11">
        <v>14</v>
      </c>
      <c r="B31" s="10" t="s">
        <v>198</v>
      </c>
      <c r="C31" s="113"/>
      <c r="D31" s="52">
        <f>R31</f>
        <v>16</v>
      </c>
      <c r="E31" s="51"/>
      <c r="F31" s="6">
        <v>0</v>
      </c>
      <c r="G31" s="6">
        <v>0</v>
      </c>
      <c r="H31" s="6">
        <v>16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6">
        <v>0</v>
      </c>
      <c r="R31" s="13">
        <f t="shared" si="0"/>
        <v>16</v>
      </c>
      <c r="S31" s="4">
        <f t="shared" si="1"/>
        <v>16</v>
      </c>
      <c r="T31" s="4">
        <f t="shared" si="2"/>
        <v>0</v>
      </c>
      <c r="U31" s="4">
        <f t="shared" si="3"/>
        <v>0</v>
      </c>
      <c r="V31" s="4">
        <f t="shared" si="4"/>
        <v>0</v>
      </c>
      <c r="W31" s="4">
        <f t="shared" si="5"/>
        <v>0</v>
      </c>
      <c r="X31" s="4">
        <f t="shared" si="6"/>
        <v>0</v>
      </c>
      <c r="Y31" s="19"/>
      <c r="Z31" s="11">
        <v>14</v>
      </c>
      <c r="AA31" s="10" t="s">
        <v>132</v>
      </c>
      <c r="AB31" s="104"/>
      <c r="AC31" s="15">
        <f>AQ31</f>
        <v>45</v>
      </c>
      <c r="AD31" s="50"/>
      <c r="AE31" s="100">
        <v>45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13">
        <f t="shared" si="7"/>
        <v>45</v>
      </c>
      <c r="AR31" s="4">
        <f t="shared" si="8"/>
        <v>45</v>
      </c>
      <c r="AS31" s="4">
        <f t="shared" si="9"/>
        <v>0</v>
      </c>
      <c r="AT31" s="4">
        <f t="shared" si="10"/>
        <v>0</v>
      </c>
      <c r="AU31" s="4">
        <f t="shared" si="11"/>
        <v>0</v>
      </c>
      <c r="AV31" s="4">
        <f t="shared" si="12"/>
        <v>0</v>
      </c>
      <c r="AW31" s="4">
        <f t="shared" si="13"/>
        <v>0</v>
      </c>
    </row>
    <row r="32" spans="1:49" ht="20.100000000000001" customHeight="1" thickBot="1">
      <c r="A32" s="11" t="s">
        <v>38</v>
      </c>
      <c r="B32" s="10" t="s">
        <v>266</v>
      </c>
      <c r="C32" s="114"/>
      <c r="D32" s="52">
        <f>R32</f>
        <v>15</v>
      </c>
      <c r="E32" s="51"/>
      <c r="F32" s="6">
        <v>0</v>
      </c>
      <c r="G32" s="6">
        <v>0</v>
      </c>
      <c r="H32" s="6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15</v>
      </c>
      <c r="P32" s="7">
        <v>0</v>
      </c>
      <c r="Q32" s="6">
        <v>0</v>
      </c>
      <c r="R32" s="13">
        <f t="shared" si="0"/>
        <v>15</v>
      </c>
      <c r="S32" s="4">
        <f t="shared" si="1"/>
        <v>15</v>
      </c>
      <c r="T32" s="4">
        <f t="shared" si="2"/>
        <v>0</v>
      </c>
      <c r="U32" s="4">
        <f t="shared" si="3"/>
        <v>0</v>
      </c>
      <c r="V32" s="4">
        <f t="shared" si="4"/>
        <v>0</v>
      </c>
      <c r="W32" s="4">
        <f t="shared" si="5"/>
        <v>0</v>
      </c>
      <c r="X32" s="4">
        <f t="shared" si="6"/>
        <v>0</v>
      </c>
      <c r="Y32" s="19"/>
      <c r="Z32" s="11" t="s">
        <v>38</v>
      </c>
      <c r="AA32" s="10" t="s">
        <v>139</v>
      </c>
      <c r="AB32" s="106"/>
      <c r="AC32" s="15">
        <f>AQ32</f>
        <v>38</v>
      </c>
      <c r="AD32" s="50"/>
      <c r="AE32" s="100">
        <v>38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13">
        <f t="shared" si="7"/>
        <v>38</v>
      </c>
      <c r="AR32" s="4">
        <f t="shared" si="8"/>
        <v>38</v>
      </c>
      <c r="AS32" s="4">
        <f t="shared" si="9"/>
        <v>0</v>
      </c>
      <c r="AT32" s="4">
        <f t="shared" si="10"/>
        <v>0</v>
      </c>
      <c r="AU32" s="4">
        <f t="shared" si="11"/>
        <v>0</v>
      </c>
      <c r="AV32" s="4">
        <f t="shared" si="12"/>
        <v>0</v>
      </c>
      <c r="AW32" s="4">
        <f t="shared" si="13"/>
        <v>0</v>
      </c>
    </row>
    <row r="33" spans="1:49" ht="20.100000000000001" customHeight="1" thickBot="1">
      <c r="A33" s="11" t="s">
        <v>37</v>
      </c>
      <c r="B33" s="10" t="s">
        <v>200</v>
      </c>
      <c r="C33" s="113"/>
      <c r="D33" s="52">
        <f>R33</f>
        <v>15</v>
      </c>
      <c r="E33" s="51"/>
      <c r="F33" s="6">
        <v>0</v>
      </c>
      <c r="G33" s="6">
        <v>0</v>
      </c>
      <c r="H33" s="6">
        <v>15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6">
        <v>0</v>
      </c>
      <c r="R33" s="13">
        <f t="shared" si="0"/>
        <v>15</v>
      </c>
      <c r="S33" s="4">
        <f t="shared" si="1"/>
        <v>15</v>
      </c>
      <c r="T33" s="4">
        <f t="shared" si="2"/>
        <v>0</v>
      </c>
      <c r="U33" s="4">
        <f t="shared" si="3"/>
        <v>0</v>
      </c>
      <c r="V33" s="4">
        <f t="shared" si="4"/>
        <v>0</v>
      </c>
      <c r="W33" s="4">
        <f t="shared" si="5"/>
        <v>0</v>
      </c>
      <c r="X33" s="4">
        <f t="shared" si="6"/>
        <v>0</v>
      </c>
      <c r="Y33" s="19"/>
      <c r="Z33" s="11" t="s">
        <v>37</v>
      </c>
      <c r="AA33" s="71" t="s">
        <v>152</v>
      </c>
      <c r="AB33" s="105"/>
      <c r="AC33" s="15">
        <f>AQ33</f>
        <v>37</v>
      </c>
      <c r="AD33" s="50"/>
      <c r="AE33" s="7">
        <v>0</v>
      </c>
      <c r="AF33" s="100">
        <v>37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13">
        <f t="shared" si="7"/>
        <v>37</v>
      </c>
      <c r="AR33" s="4">
        <f t="shared" si="8"/>
        <v>37</v>
      </c>
      <c r="AS33" s="4">
        <f t="shared" si="9"/>
        <v>0</v>
      </c>
      <c r="AT33" s="4">
        <f t="shared" si="10"/>
        <v>0</v>
      </c>
      <c r="AU33" s="4">
        <f t="shared" si="11"/>
        <v>0</v>
      </c>
      <c r="AV33" s="4">
        <f t="shared" si="12"/>
        <v>0</v>
      </c>
      <c r="AW33" s="4">
        <f t="shared" si="13"/>
        <v>0</v>
      </c>
    </row>
    <row r="34" spans="1:49" ht="20.100000000000001" customHeight="1" thickBot="1">
      <c r="A34" s="11" t="s">
        <v>36</v>
      </c>
      <c r="B34" s="10" t="s">
        <v>230</v>
      </c>
      <c r="C34" s="113"/>
      <c r="D34" s="52">
        <f>R34</f>
        <v>13</v>
      </c>
      <c r="E34" s="51"/>
      <c r="F34" s="6">
        <v>0</v>
      </c>
      <c r="G34" s="6">
        <v>0</v>
      </c>
      <c r="H34" s="6">
        <v>0</v>
      </c>
      <c r="I34" s="6">
        <v>0</v>
      </c>
      <c r="J34" s="7">
        <v>7</v>
      </c>
      <c r="K34" s="7">
        <v>0</v>
      </c>
      <c r="L34" s="7">
        <v>0</v>
      </c>
      <c r="M34" s="7">
        <v>6</v>
      </c>
      <c r="N34" s="7">
        <v>0</v>
      </c>
      <c r="O34" s="7">
        <v>0</v>
      </c>
      <c r="P34" s="7">
        <v>0</v>
      </c>
      <c r="Q34" s="6">
        <v>0</v>
      </c>
      <c r="R34" s="13">
        <f t="shared" si="0"/>
        <v>13</v>
      </c>
      <c r="S34" s="4">
        <f t="shared" si="1"/>
        <v>7</v>
      </c>
      <c r="T34" s="4">
        <f t="shared" si="2"/>
        <v>6</v>
      </c>
      <c r="U34" s="4">
        <f t="shared" si="3"/>
        <v>0</v>
      </c>
      <c r="V34" s="4">
        <f t="shared" si="4"/>
        <v>0</v>
      </c>
      <c r="W34" s="4">
        <f t="shared" si="5"/>
        <v>0</v>
      </c>
      <c r="X34" s="4">
        <f t="shared" si="6"/>
        <v>0</v>
      </c>
      <c r="Y34" s="19"/>
      <c r="Z34" s="11" t="s">
        <v>36</v>
      </c>
      <c r="AA34" s="10" t="s">
        <v>196</v>
      </c>
      <c r="AB34" s="105"/>
      <c r="AC34" s="15">
        <f>AQ34</f>
        <v>37</v>
      </c>
      <c r="AD34" s="50"/>
      <c r="AE34" s="7">
        <v>0</v>
      </c>
      <c r="AF34" s="7">
        <v>0</v>
      </c>
      <c r="AG34" s="100">
        <v>37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13">
        <f t="shared" si="7"/>
        <v>37</v>
      </c>
      <c r="AR34" s="4">
        <f t="shared" si="8"/>
        <v>37</v>
      </c>
      <c r="AS34" s="4">
        <f t="shared" si="9"/>
        <v>0</v>
      </c>
      <c r="AT34" s="4">
        <f t="shared" si="10"/>
        <v>0</v>
      </c>
      <c r="AU34" s="4">
        <f t="shared" si="11"/>
        <v>0</v>
      </c>
      <c r="AV34" s="4">
        <f t="shared" si="12"/>
        <v>0</v>
      </c>
      <c r="AW34" s="4">
        <f t="shared" si="13"/>
        <v>0</v>
      </c>
    </row>
    <row r="35" spans="1:49" ht="20.100000000000001" customHeight="1" thickBot="1">
      <c r="A35" s="11" t="s">
        <v>35</v>
      </c>
      <c r="B35" s="71" t="s">
        <v>152</v>
      </c>
      <c r="C35" s="114"/>
      <c r="D35" s="52">
        <f>R35</f>
        <v>13</v>
      </c>
      <c r="E35" s="51"/>
      <c r="F35" s="6">
        <v>0</v>
      </c>
      <c r="G35" s="6">
        <v>13</v>
      </c>
      <c r="H35" s="6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6">
        <v>0</v>
      </c>
      <c r="R35" s="13">
        <f t="shared" si="0"/>
        <v>13</v>
      </c>
      <c r="S35" s="4">
        <f t="shared" si="1"/>
        <v>13</v>
      </c>
      <c r="T35" s="4">
        <f t="shared" si="2"/>
        <v>0</v>
      </c>
      <c r="U35" s="4">
        <f t="shared" si="3"/>
        <v>0</v>
      </c>
      <c r="V35" s="4">
        <f t="shared" si="4"/>
        <v>0</v>
      </c>
      <c r="W35" s="4">
        <f t="shared" si="5"/>
        <v>0</v>
      </c>
      <c r="X35" s="4">
        <f t="shared" si="6"/>
        <v>0</v>
      </c>
      <c r="Y35" s="19"/>
      <c r="Z35" s="11" t="s">
        <v>35</v>
      </c>
      <c r="AA35" s="17" t="s">
        <v>202</v>
      </c>
      <c r="AB35" s="105"/>
      <c r="AC35" s="15">
        <f>AQ35</f>
        <v>37</v>
      </c>
      <c r="AD35" s="50"/>
      <c r="AE35" s="7">
        <v>0</v>
      </c>
      <c r="AF35" s="7">
        <v>0</v>
      </c>
      <c r="AG35" s="100">
        <v>37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13">
        <f t="shared" si="7"/>
        <v>37</v>
      </c>
      <c r="AR35" s="4">
        <f t="shared" si="8"/>
        <v>37</v>
      </c>
      <c r="AS35" s="4">
        <f t="shared" si="9"/>
        <v>0</v>
      </c>
      <c r="AT35" s="4">
        <f t="shared" si="10"/>
        <v>0</v>
      </c>
      <c r="AU35" s="4">
        <f t="shared" si="11"/>
        <v>0</v>
      </c>
      <c r="AV35" s="4">
        <f t="shared" si="12"/>
        <v>0</v>
      </c>
      <c r="AW35" s="4">
        <f t="shared" si="13"/>
        <v>0</v>
      </c>
    </row>
    <row r="36" spans="1:49" ht="20.100000000000001" customHeight="1" thickBot="1">
      <c r="A36" s="11" t="s">
        <v>34</v>
      </c>
      <c r="B36" s="10" t="s">
        <v>155</v>
      </c>
      <c r="C36" s="114"/>
      <c r="D36" s="52">
        <f>R36</f>
        <v>12</v>
      </c>
      <c r="E36" s="51"/>
      <c r="F36" s="6">
        <v>0</v>
      </c>
      <c r="G36" s="6">
        <v>12</v>
      </c>
      <c r="H36" s="6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6">
        <v>0</v>
      </c>
      <c r="R36" s="13">
        <f t="shared" si="0"/>
        <v>12</v>
      </c>
      <c r="S36" s="4">
        <f t="shared" si="1"/>
        <v>12</v>
      </c>
      <c r="T36" s="4">
        <f t="shared" si="2"/>
        <v>0</v>
      </c>
      <c r="U36" s="4">
        <f t="shared" si="3"/>
        <v>0</v>
      </c>
      <c r="V36" s="4">
        <f t="shared" si="4"/>
        <v>0</v>
      </c>
      <c r="W36" s="4">
        <f t="shared" si="5"/>
        <v>0</v>
      </c>
      <c r="X36" s="4">
        <f t="shared" si="6"/>
        <v>0</v>
      </c>
      <c r="Y36" s="19"/>
      <c r="Z36" s="11" t="s">
        <v>34</v>
      </c>
      <c r="AA36" s="10" t="s">
        <v>226</v>
      </c>
      <c r="AB36" s="105"/>
      <c r="AC36" s="15">
        <f>AQ36</f>
        <v>36</v>
      </c>
      <c r="AD36" s="50"/>
      <c r="AE36" s="7">
        <v>0</v>
      </c>
      <c r="AF36" s="7">
        <v>0</v>
      </c>
      <c r="AG36" s="7">
        <v>0</v>
      </c>
      <c r="AH36" s="7">
        <v>36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13">
        <f t="shared" si="7"/>
        <v>36</v>
      </c>
      <c r="AR36" s="4">
        <f t="shared" si="8"/>
        <v>36</v>
      </c>
      <c r="AS36" s="4">
        <f t="shared" si="9"/>
        <v>0</v>
      </c>
      <c r="AT36" s="4">
        <f t="shared" si="10"/>
        <v>0</v>
      </c>
      <c r="AU36" s="4">
        <f t="shared" si="11"/>
        <v>0</v>
      </c>
      <c r="AV36" s="4">
        <f t="shared" si="12"/>
        <v>0</v>
      </c>
      <c r="AW36" s="4">
        <f t="shared" si="13"/>
        <v>0</v>
      </c>
    </row>
    <row r="37" spans="1:49" ht="20.100000000000001" customHeight="1" thickBot="1">
      <c r="A37" s="11" t="s">
        <v>33</v>
      </c>
      <c r="B37" s="10" t="s">
        <v>226</v>
      </c>
      <c r="C37" s="113"/>
      <c r="D37" s="52">
        <f>R37</f>
        <v>10</v>
      </c>
      <c r="E37" s="51"/>
      <c r="F37" s="6">
        <v>0</v>
      </c>
      <c r="G37" s="6">
        <v>0</v>
      </c>
      <c r="H37" s="6">
        <v>0</v>
      </c>
      <c r="I37" s="7">
        <v>10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6">
        <v>0</v>
      </c>
      <c r="R37" s="13">
        <f t="shared" si="0"/>
        <v>10</v>
      </c>
      <c r="S37" s="4">
        <f t="shared" si="1"/>
        <v>10</v>
      </c>
      <c r="T37" s="4">
        <f t="shared" si="2"/>
        <v>0</v>
      </c>
      <c r="U37" s="4">
        <f t="shared" si="3"/>
        <v>0</v>
      </c>
      <c r="V37" s="4">
        <f t="shared" si="4"/>
        <v>0</v>
      </c>
      <c r="W37" s="4">
        <f t="shared" si="5"/>
        <v>0</v>
      </c>
      <c r="X37" s="4">
        <f t="shared" si="6"/>
        <v>0</v>
      </c>
      <c r="Y37" s="19"/>
      <c r="Z37" s="11" t="s">
        <v>33</v>
      </c>
      <c r="AA37" s="10" t="s">
        <v>198</v>
      </c>
      <c r="AB37" s="105"/>
      <c r="AC37" s="15">
        <f>AQ37</f>
        <v>34</v>
      </c>
      <c r="AD37" s="50"/>
      <c r="AE37" s="7">
        <v>0</v>
      </c>
      <c r="AF37" s="7">
        <v>0</v>
      </c>
      <c r="AG37" s="7">
        <v>34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13">
        <f t="shared" si="7"/>
        <v>34</v>
      </c>
      <c r="AR37" s="4">
        <f t="shared" si="8"/>
        <v>34</v>
      </c>
      <c r="AS37" s="4">
        <f t="shared" si="9"/>
        <v>0</v>
      </c>
      <c r="AT37" s="4">
        <f t="shared" si="10"/>
        <v>0</v>
      </c>
      <c r="AU37" s="4">
        <f t="shared" si="11"/>
        <v>0</v>
      </c>
      <c r="AV37" s="4">
        <f t="shared" si="12"/>
        <v>0</v>
      </c>
      <c r="AW37" s="4">
        <f t="shared" si="13"/>
        <v>0</v>
      </c>
    </row>
    <row r="38" spans="1:49" ht="20.100000000000001" customHeight="1" thickBot="1">
      <c r="A38" s="11" t="s">
        <v>32</v>
      </c>
      <c r="B38" s="10" t="s">
        <v>197</v>
      </c>
      <c r="C38" s="113"/>
      <c r="D38" s="52">
        <f>R38</f>
        <v>10</v>
      </c>
      <c r="E38" s="51"/>
      <c r="F38" s="6">
        <v>0</v>
      </c>
      <c r="G38" s="6">
        <v>0</v>
      </c>
      <c r="H38" s="6">
        <v>10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6">
        <v>0</v>
      </c>
      <c r="R38" s="13">
        <f t="shared" si="0"/>
        <v>10</v>
      </c>
      <c r="S38" s="4">
        <f t="shared" si="1"/>
        <v>10</v>
      </c>
      <c r="T38" s="4">
        <f t="shared" si="2"/>
        <v>0</v>
      </c>
      <c r="U38" s="4">
        <f t="shared" si="3"/>
        <v>0</v>
      </c>
      <c r="V38" s="4">
        <f t="shared" si="4"/>
        <v>0</v>
      </c>
      <c r="W38" s="4">
        <f t="shared" si="5"/>
        <v>0</v>
      </c>
      <c r="X38" s="4">
        <f t="shared" si="6"/>
        <v>0</v>
      </c>
      <c r="Y38" s="19"/>
      <c r="Z38" s="11" t="s">
        <v>32</v>
      </c>
      <c r="AA38" s="10" t="s">
        <v>200</v>
      </c>
      <c r="AB38" s="105"/>
      <c r="AC38" s="15">
        <f>AQ38</f>
        <v>32</v>
      </c>
      <c r="AD38" s="50"/>
      <c r="AE38" s="7">
        <v>0</v>
      </c>
      <c r="AF38" s="7">
        <v>0</v>
      </c>
      <c r="AG38" s="7">
        <v>32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13">
        <f t="shared" si="7"/>
        <v>32</v>
      </c>
      <c r="AR38" s="4">
        <f t="shared" si="8"/>
        <v>32</v>
      </c>
      <c r="AS38" s="4">
        <f t="shared" si="9"/>
        <v>0</v>
      </c>
      <c r="AT38" s="4">
        <f t="shared" si="10"/>
        <v>0</v>
      </c>
      <c r="AU38" s="4">
        <f t="shared" si="11"/>
        <v>0</v>
      </c>
      <c r="AV38" s="4">
        <f t="shared" si="12"/>
        <v>0</v>
      </c>
      <c r="AW38" s="4">
        <f t="shared" si="13"/>
        <v>0</v>
      </c>
    </row>
    <row r="39" spans="1:49" ht="20.100000000000001" customHeight="1" thickBot="1">
      <c r="A39" s="11" t="s">
        <v>31</v>
      </c>
      <c r="B39" s="10" t="s">
        <v>132</v>
      </c>
      <c r="C39" s="113"/>
      <c r="D39" s="52">
        <f>R39</f>
        <v>9</v>
      </c>
      <c r="E39" s="51"/>
      <c r="F39" s="6">
        <v>9</v>
      </c>
      <c r="G39" s="6">
        <v>0</v>
      </c>
      <c r="H39" s="6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6">
        <v>0</v>
      </c>
      <c r="R39" s="13">
        <f t="shared" si="0"/>
        <v>9</v>
      </c>
      <c r="S39" s="4">
        <f t="shared" si="1"/>
        <v>9</v>
      </c>
      <c r="T39" s="4">
        <f t="shared" si="2"/>
        <v>0</v>
      </c>
      <c r="U39" s="4">
        <f t="shared" si="3"/>
        <v>0</v>
      </c>
      <c r="V39" s="4">
        <f t="shared" si="4"/>
        <v>0</v>
      </c>
      <c r="W39" s="4">
        <f t="shared" si="5"/>
        <v>0</v>
      </c>
      <c r="X39" s="4">
        <f t="shared" si="6"/>
        <v>0</v>
      </c>
      <c r="Y39" s="19"/>
      <c r="Z39" s="11" t="s">
        <v>31</v>
      </c>
      <c r="AA39" s="10" t="s">
        <v>130</v>
      </c>
      <c r="AB39" s="106"/>
      <c r="AC39" s="15">
        <f>AQ39</f>
        <v>31</v>
      </c>
      <c r="AD39" s="50"/>
      <c r="AE39" s="7">
        <v>31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13">
        <f t="shared" si="7"/>
        <v>31</v>
      </c>
      <c r="AR39" s="4">
        <f t="shared" si="8"/>
        <v>31</v>
      </c>
      <c r="AS39" s="4">
        <f t="shared" si="9"/>
        <v>0</v>
      </c>
      <c r="AT39" s="4">
        <f t="shared" si="10"/>
        <v>0</v>
      </c>
      <c r="AU39" s="4">
        <f t="shared" si="11"/>
        <v>0</v>
      </c>
      <c r="AV39" s="4">
        <f t="shared" si="12"/>
        <v>0</v>
      </c>
      <c r="AW39" s="4">
        <f t="shared" si="13"/>
        <v>0</v>
      </c>
    </row>
    <row r="40" spans="1:49" ht="20.100000000000001" customHeight="1" thickBot="1">
      <c r="A40" s="11" t="s">
        <v>30</v>
      </c>
      <c r="B40" s="10" t="s">
        <v>272</v>
      </c>
      <c r="C40" s="114"/>
      <c r="D40" s="52">
        <f>R40</f>
        <v>9</v>
      </c>
      <c r="E40" s="51"/>
      <c r="F40" s="6">
        <v>0</v>
      </c>
      <c r="G40" s="6">
        <v>0</v>
      </c>
      <c r="H40" s="6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9</v>
      </c>
      <c r="Q40" s="6">
        <v>0</v>
      </c>
      <c r="R40" s="13">
        <f t="shared" si="0"/>
        <v>9</v>
      </c>
      <c r="S40" s="4">
        <f t="shared" si="1"/>
        <v>9</v>
      </c>
      <c r="T40" s="4">
        <f t="shared" si="2"/>
        <v>0</v>
      </c>
      <c r="U40" s="4">
        <f t="shared" si="3"/>
        <v>0</v>
      </c>
      <c r="V40" s="4">
        <f t="shared" si="4"/>
        <v>0</v>
      </c>
      <c r="W40" s="4">
        <f t="shared" si="5"/>
        <v>0</v>
      </c>
      <c r="X40" s="4">
        <f t="shared" si="6"/>
        <v>0</v>
      </c>
      <c r="Y40" s="19"/>
      <c r="Z40" s="11" t="s">
        <v>30</v>
      </c>
      <c r="AA40" s="10" t="s">
        <v>155</v>
      </c>
      <c r="AB40" s="106"/>
      <c r="AC40" s="15">
        <f>AQ40</f>
        <v>31</v>
      </c>
      <c r="AD40" s="50"/>
      <c r="AE40" s="7">
        <v>0</v>
      </c>
      <c r="AF40" s="7">
        <v>31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13">
        <f t="shared" si="7"/>
        <v>31</v>
      </c>
      <c r="AR40" s="4">
        <f t="shared" si="8"/>
        <v>31</v>
      </c>
      <c r="AS40" s="4">
        <f t="shared" si="9"/>
        <v>0</v>
      </c>
      <c r="AT40" s="4">
        <f t="shared" si="10"/>
        <v>0</v>
      </c>
      <c r="AU40" s="4">
        <f t="shared" si="11"/>
        <v>0</v>
      </c>
      <c r="AV40" s="4">
        <f t="shared" si="12"/>
        <v>0</v>
      </c>
      <c r="AW40" s="4">
        <f t="shared" si="13"/>
        <v>0</v>
      </c>
    </row>
    <row r="41" spans="1:49" ht="20.100000000000001" customHeight="1" thickBot="1">
      <c r="A41" s="11" t="s">
        <v>29</v>
      </c>
      <c r="B41" s="10" t="s">
        <v>130</v>
      </c>
      <c r="C41" s="115"/>
      <c r="D41" s="52">
        <f>R41</f>
        <v>7</v>
      </c>
      <c r="E41" s="51"/>
      <c r="F41" s="6">
        <v>7</v>
      </c>
      <c r="G41" s="6">
        <v>0</v>
      </c>
      <c r="H41" s="6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6">
        <v>0</v>
      </c>
      <c r="R41" s="13">
        <f t="shared" si="0"/>
        <v>7</v>
      </c>
      <c r="S41" s="4">
        <f t="shared" si="1"/>
        <v>7</v>
      </c>
      <c r="T41" s="4">
        <f t="shared" si="2"/>
        <v>0</v>
      </c>
      <c r="U41" s="4">
        <f t="shared" si="3"/>
        <v>0</v>
      </c>
      <c r="V41" s="4">
        <f t="shared" si="4"/>
        <v>0</v>
      </c>
      <c r="W41" s="4">
        <f t="shared" si="5"/>
        <v>0</v>
      </c>
      <c r="X41" s="4">
        <f t="shared" si="6"/>
        <v>0</v>
      </c>
      <c r="Y41" s="19"/>
      <c r="Z41" s="11" t="s">
        <v>29</v>
      </c>
      <c r="AA41" s="10" t="s">
        <v>271</v>
      </c>
      <c r="AB41" s="106"/>
      <c r="AC41" s="15">
        <f>AQ41</f>
        <v>30</v>
      </c>
      <c r="AD41" s="50"/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30</v>
      </c>
      <c r="AP41" s="7">
        <v>0</v>
      </c>
      <c r="AQ41" s="13">
        <f t="shared" si="7"/>
        <v>30</v>
      </c>
      <c r="AR41" s="4">
        <f t="shared" si="8"/>
        <v>30</v>
      </c>
      <c r="AS41" s="4">
        <f t="shared" si="9"/>
        <v>0</v>
      </c>
      <c r="AT41" s="4">
        <f t="shared" si="10"/>
        <v>0</v>
      </c>
      <c r="AU41" s="4">
        <f t="shared" si="11"/>
        <v>0</v>
      </c>
      <c r="AV41" s="4">
        <f t="shared" si="12"/>
        <v>0</v>
      </c>
      <c r="AW41" s="4">
        <f t="shared" si="13"/>
        <v>0</v>
      </c>
    </row>
    <row r="42" spans="1:49" ht="20.100000000000001" customHeight="1" thickBot="1">
      <c r="A42" s="11" t="s">
        <v>28</v>
      </c>
      <c r="B42" s="10" t="s">
        <v>245</v>
      </c>
      <c r="C42" s="114"/>
      <c r="D42" s="52">
        <f>R42</f>
        <v>6</v>
      </c>
      <c r="E42" s="51"/>
      <c r="F42" s="6">
        <v>0</v>
      </c>
      <c r="G42" s="6">
        <v>0</v>
      </c>
      <c r="H42" s="6">
        <v>0</v>
      </c>
      <c r="I42" s="7">
        <v>0</v>
      </c>
      <c r="J42" s="7">
        <v>0</v>
      </c>
      <c r="K42" s="7">
        <v>0</v>
      </c>
      <c r="L42" s="7">
        <v>6</v>
      </c>
      <c r="M42" s="7">
        <v>0</v>
      </c>
      <c r="N42" s="7">
        <v>0</v>
      </c>
      <c r="O42" s="7">
        <v>0</v>
      </c>
      <c r="P42" s="7">
        <v>0</v>
      </c>
      <c r="Q42" s="6">
        <v>0</v>
      </c>
      <c r="R42" s="13">
        <f t="shared" si="0"/>
        <v>6</v>
      </c>
      <c r="S42" s="4">
        <f t="shared" si="1"/>
        <v>6</v>
      </c>
      <c r="T42" s="4">
        <f t="shared" si="2"/>
        <v>0</v>
      </c>
      <c r="U42" s="4">
        <f t="shared" si="3"/>
        <v>0</v>
      </c>
      <c r="V42" s="4">
        <f t="shared" si="4"/>
        <v>0</v>
      </c>
      <c r="W42" s="4">
        <f t="shared" si="5"/>
        <v>0</v>
      </c>
      <c r="X42" s="4">
        <f t="shared" si="6"/>
        <v>0</v>
      </c>
      <c r="Y42" s="19"/>
      <c r="Z42" s="11" t="s">
        <v>28</v>
      </c>
      <c r="AA42" s="10" t="s">
        <v>272</v>
      </c>
      <c r="AB42" s="106"/>
      <c r="AC42" s="15">
        <f>AQ42</f>
        <v>30</v>
      </c>
      <c r="AD42" s="50"/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30</v>
      </c>
      <c r="AP42" s="7">
        <v>0</v>
      </c>
      <c r="AQ42" s="13">
        <f t="shared" si="7"/>
        <v>30</v>
      </c>
      <c r="AR42" s="4">
        <f t="shared" si="8"/>
        <v>30</v>
      </c>
      <c r="AS42" s="4">
        <f t="shared" si="9"/>
        <v>0</v>
      </c>
      <c r="AT42" s="4">
        <f t="shared" si="10"/>
        <v>0</v>
      </c>
      <c r="AU42" s="4">
        <f t="shared" si="11"/>
        <v>0</v>
      </c>
      <c r="AV42" s="4">
        <f t="shared" si="12"/>
        <v>0</v>
      </c>
      <c r="AW42" s="4">
        <f t="shared" si="13"/>
        <v>0</v>
      </c>
    </row>
    <row r="43" spans="1:49" ht="20.100000000000001" customHeight="1" thickBot="1">
      <c r="A43" s="11" t="s">
        <v>27</v>
      </c>
      <c r="B43" s="10" t="s">
        <v>139</v>
      </c>
      <c r="C43" s="114"/>
      <c r="D43" s="15">
        <f>R43</f>
        <v>5</v>
      </c>
      <c r="E43" s="78"/>
      <c r="F43" s="6">
        <v>5</v>
      </c>
      <c r="G43" s="6">
        <v>0</v>
      </c>
      <c r="H43" s="6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6">
        <v>0</v>
      </c>
      <c r="R43" s="13">
        <f t="shared" si="0"/>
        <v>5</v>
      </c>
      <c r="S43" s="4">
        <f t="shared" si="1"/>
        <v>5</v>
      </c>
      <c r="T43" s="4">
        <f t="shared" si="2"/>
        <v>0</v>
      </c>
      <c r="U43" s="4">
        <f t="shared" si="3"/>
        <v>0</v>
      </c>
      <c r="V43" s="4">
        <f t="shared" si="4"/>
        <v>0</v>
      </c>
      <c r="W43" s="4">
        <f t="shared" si="5"/>
        <v>0</v>
      </c>
      <c r="X43" s="4">
        <f t="shared" si="6"/>
        <v>0</v>
      </c>
      <c r="Y43" s="19"/>
      <c r="Z43" s="11" t="s">
        <v>27</v>
      </c>
      <c r="AA43" s="10" t="s">
        <v>197</v>
      </c>
      <c r="AB43" s="105"/>
      <c r="AC43" s="15">
        <f>AQ43</f>
        <v>29</v>
      </c>
      <c r="AD43" s="50"/>
      <c r="AE43" s="7">
        <v>0</v>
      </c>
      <c r="AF43" s="7">
        <v>0</v>
      </c>
      <c r="AG43" s="7">
        <v>29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13">
        <f t="shared" si="7"/>
        <v>29</v>
      </c>
      <c r="AR43" s="4">
        <f t="shared" si="8"/>
        <v>29</v>
      </c>
      <c r="AS43" s="4">
        <f t="shared" si="9"/>
        <v>0</v>
      </c>
      <c r="AT43" s="4">
        <f t="shared" si="10"/>
        <v>0</v>
      </c>
      <c r="AU43" s="4">
        <f t="shared" si="11"/>
        <v>0</v>
      </c>
      <c r="AV43" s="4">
        <f t="shared" si="12"/>
        <v>0</v>
      </c>
      <c r="AW43" s="4">
        <f t="shared" si="13"/>
        <v>0</v>
      </c>
    </row>
    <row r="44" spans="1:49" ht="20.100000000000001" customHeight="1" thickBot="1">
      <c r="A44" s="11" t="s">
        <v>26</v>
      </c>
      <c r="B44" s="10" t="s">
        <v>199</v>
      </c>
      <c r="C44" s="113"/>
      <c r="D44" s="15">
        <f>R44</f>
        <v>4</v>
      </c>
      <c r="E44" s="78"/>
      <c r="F44" s="6">
        <v>0</v>
      </c>
      <c r="G44" s="6">
        <v>0</v>
      </c>
      <c r="H44" s="6">
        <v>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6">
        <v>0</v>
      </c>
      <c r="R44" s="13">
        <f t="shared" si="0"/>
        <v>4</v>
      </c>
      <c r="S44" s="4">
        <f t="shared" si="1"/>
        <v>4</v>
      </c>
      <c r="T44" s="4">
        <f t="shared" si="2"/>
        <v>0</v>
      </c>
      <c r="U44" s="4">
        <f t="shared" si="3"/>
        <v>0</v>
      </c>
      <c r="V44" s="4">
        <f t="shared" si="4"/>
        <v>0</v>
      </c>
      <c r="W44" s="4">
        <f t="shared" si="5"/>
        <v>0</v>
      </c>
      <c r="X44" s="4">
        <f t="shared" si="6"/>
        <v>0</v>
      </c>
      <c r="Y44" s="19"/>
      <c r="Z44" s="11" t="s">
        <v>26</v>
      </c>
      <c r="AA44" s="10" t="s">
        <v>245</v>
      </c>
      <c r="AB44" s="106"/>
      <c r="AC44" s="15">
        <f>AQ44</f>
        <v>29</v>
      </c>
      <c r="AD44" s="50"/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29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13">
        <f t="shared" si="7"/>
        <v>29</v>
      </c>
      <c r="AR44" s="4">
        <f t="shared" si="8"/>
        <v>29</v>
      </c>
      <c r="AS44" s="4">
        <f t="shared" si="9"/>
        <v>0</v>
      </c>
      <c r="AT44" s="4">
        <f t="shared" si="10"/>
        <v>0</v>
      </c>
      <c r="AU44" s="4">
        <f t="shared" si="11"/>
        <v>0</v>
      </c>
      <c r="AV44" s="4">
        <f t="shared" si="12"/>
        <v>0</v>
      </c>
      <c r="AW44" s="4">
        <f t="shared" si="13"/>
        <v>0</v>
      </c>
    </row>
    <row r="45" spans="1:49" ht="20.100000000000001" customHeight="1" thickBot="1">
      <c r="A45" s="11" t="s">
        <v>25</v>
      </c>
      <c r="B45" s="71" t="s">
        <v>135</v>
      </c>
      <c r="C45" s="115"/>
      <c r="D45" s="15">
        <f>R45</f>
        <v>4</v>
      </c>
      <c r="E45" s="78"/>
      <c r="F45" s="6">
        <v>4</v>
      </c>
      <c r="G45" s="6">
        <v>0</v>
      </c>
      <c r="H45" s="6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6">
        <v>0</v>
      </c>
      <c r="R45" s="13">
        <f t="shared" si="0"/>
        <v>4</v>
      </c>
      <c r="S45" s="4">
        <f t="shared" si="1"/>
        <v>4</v>
      </c>
      <c r="T45" s="4">
        <f t="shared" si="2"/>
        <v>0</v>
      </c>
      <c r="U45" s="4">
        <f t="shared" si="3"/>
        <v>0</v>
      </c>
      <c r="V45" s="4">
        <f t="shared" si="4"/>
        <v>0</v>
      </c>
      <c r="W45" s="4">
        <f t="shared" si="5"/>
        <v>0</v>
      </c>
      <c r="X45" s="4">
        <f t="shared" si="6"/>
        <v>0</v>
      </c>
      <c r="Y45" s="19"/>
      <c r="Z45" s="11" t="s">
        <v>25</v>
      </c>
      <c r="AA45" s="17" t="s">
        <v>268</v>
      </c>
      <c r="AB45" s="105"/>
      <c r="AC45" s="15">
        <f>AQ45</f>
        <v>26</v>
      </c>
      <c r="AD45" s="50"/>
      <c r="AE45" s="7">
        <v>0</v>
      </c>
      <c r="AF45" s="7">
        <v>0</v>
      </c>
      <c r="AG45" s="7">
        <v>26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13">
        <f t="shared" si="7"/>
        <v>26</v>
      </c>
      <c r="AR45" s="4">
        <f t="shared" si="8"/>
        <v>26</v>
      </c>
      <c r="AS45" s="4">
        <f t="shared" si="9"/>
        <v>0</v>
      </c>
      <c r="AT45" s="4">
        <f t="shared" si="10"/>
        <v>0</v>
      </c>
      <c r="AU45" s="4">
        <f t="shared" si="11"/>
        <v>0</v>
      </c>
      <c r="AV45" s="4">
        <f t="shared" si="12"/>
        <v>0</v>
      </c>
      <c r="AW45" s="4">
        <f t="shared" si="13"/>
        <v>0</v>
      </c>
    </row>
    <row r="46" spans="1:49" ht="20.100000000000001" customHeight="1" thickBot="1">
      <c r="A46" s="11" t="s">
        <v>24</v>
      </c>
      <c r="B46" s="10" t="s">
        <v>271</v>
      </c>
      <c r="C46" s="114"/>
      <c r="D46" s="15">
        <f>R46</f>
        <v>4</v>
      </c>
      <c r="E46" s="78"/>
      <c r="F46" s="6">
        <v>0</v>
      </c>
      <c r="G46" s="6">
        <v>0</v>
      </c>
      <c r="H46" s="6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4</v>
      </c>
      <c r="Q46" s="6">
        <v>0</v>
      </c>
      <c r="R46" s="13">
        <f t="shared" ref="R46:R50" si="14">S46+T46+U46+V46+W46+X46</f>
        <v>4</v>
      </c>
      <c r="S46" s="4">
        <f t="shared" ref="S46:S50" si="15">LARGE($F46:$Q46,1)</f>
        <v>4</v>
      </c>
      <c r="T46" s="4">
        <f t="shared" ref="T46:T50" si="16">LARGE($F46:$Q46,2)</f>
        <v>0</v>
      </c>
      <c r="U46" s="4">
        <f t="shared" ref="U46:U50" si="17">LARGE($F46:$Q46,3)</f>
        <v>0</v>
      </c>
      <c r="V46" s="4">
        <f t="shared" ref="V46:V50" si="18">LARGE($F46:$Q46,4)</f>
        <v>0</v>
      </c>
      <c r="W46" s="4">
        <f t="shared" ref="W46:W50" si="19">LARGE($F46:$Q46,5)</f>
        <v>0</v>
      </c>
      <c r="X46" s="4">
        <f t="shared" ref="X46:X50" si="20">LARGE($F46:$Q46,6)</f>
        <v>0</v>
      </c>
      <c r="Y46" s="19"/>
      <c r="Z46" s="11" t="s">
        <v>24</v>
      </c>
      <c r="AA46" s="10" t="s">
        <v>225</v>
      </c>
      <c r="AB46" s="105"/>
      <c r="AC46" s="15">
        <f>AQ46</f>
        <v>25</v>
      </c>
      <c r="AD46" s="50"/>
      <c r="AE46" s="7">
        <v>0</v>
      </c>
      <c r="AF46" s="7">
        <v>0</v>
      </c>
      <c r="AG46" s="7">
        <v>0</v>
      </c>
      <c r="AH46" s="7">
        <v>25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13">
        <f t="shared" si="7"/>
        <v>25</v>
      </c>
      <c r="AR46" s="4">
        <f t="shared" si="8"/>
        <v>25</v>
      </c>
      <c r="AS46" s="4">
        <f t="shared" si="9"/>
        <v>0</v>
      </c>
      <c r="AT46" s="4">
        <f t="shared" si="10"/>
        <v>0</v>
      </c>
      <c r="AU46" s="4">
        <f t="shared" si="11"/>
        <v>0</v>
      </c>
      <c r="AV46" s="4">
        <f t="shared" si="12"/>
        <v>0</v>
      </c>
      <c r="AW46" s="4">
        <f t="shared" si="13"/>
        <v>0</v>
      </c>
    </row>
    <row r="47" spans="1:49" ht="20.100000000000001" customHeight="1" thickBot="1">
      <c r="A47" s="11" t="s">
        <v>23</v>
      </c>
      <c r="B47" s="10" t="s">
        <v>225</v>
      </c>
      <c r="C47" s="113"/>
      <c r="D47" s="15">
        <f>R47</f>
        <v>1</v>
      </c>
      <c r="E47" s="78"/>
      <c r="F47" s="6">
        <v>0</v>
      </c>
      <c r="G47" s="6">
        <v>0</v>
      </c>
      <c r="H47" s="6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6">
        <v>0</v>
      </c>
      <c r="R47" s="13">
        <f t="shared" si="14"/>
        <v>1</v>
      </c>
      <c r="S47" s="4">
        <f t="shared" si="15"/>
        <v>1</v>
      </c>
      <c r="T47" s="4">
        <f t="shared" si="16"/>
        <v>0</v>
      </c>
      <c r="U47" s="4">
        <f t="shared" si="17"/>
        <v>0</v>
      </c>
      <c r="V47" s="4">
        <f t="shared" si="18"/>
        <v>0</v>
      </c>
      <c r="W47" s="4">
        <f t="shared" si="19"/>
        <v>0</v>
      </c>
      <c r="X47" s="4">
        <f t="shared" si="20"/>
        <v>0</v>
      </c>
      <c r="Y47" s="19"/>
      <c r="Z47" s="11" t="s">
        <v>23</v>
      </c>
      <c r="AA47" s="10" t="s">
        <v>243</v>
      </c>
      <c r="AB47" s="106"/>
      <c r="AC47" s="15">
        <f>AQ47</f>
        <v>25</v>
      </c>
      <c r="AD47" s="50"/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25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13">
        <f t="shared" si="7"/>
        <v>25</v>
      </c>
      <c r="AR47" s="4">
        <f t="shared" si="8"/>
        <v>25</v>
      </c>
      <c r="AS47" s="4">
        <f t="shared" si="9"/>
        <v>0</v>
      </c>
      <c r="AT47" s="4">
        <f t="shared" si="10"/>
        <v>0</v>
      </c>
      <c r="AU47" s="4">
        <f t="shared" si="11"/>
        <v>0</v>
      </c>
      <c r="AV47" s="4">
        <f t="shared" si="12"/>
        <v>0</v>
      </c>
      <c r="AW47" s="4">
        <f t="shared" si="13"/>
        <v>0</v>
      </c>
    </row>
    <row r="48" spans="1:49" ht="20.100000000000001" customHeight="1" thickBot="1">
      <c r="A48" s="11" t="s">
        <v>22</v>
      </c>
      <c r="B48" s="17" t="s">
        <v>268</v>
      </c>
      <c r="C48" s="113"/>
      <c r="D48" s="15">
        <f>R48</f>
        <v>0</v>
      </c>
      <c r="E48" s="78"/>
      <c r="F48" s="6">
        <v>0</v>
      </c>
      <c r="G48" s="6">
        <v>0</v>
      </c>
      <c r="H48" s="6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6">
        <v>0</v>
      </c>
      <c r="R48" s="13">
        <f t="shared" si="14"/>
        <v>0</v>
      </c>
      <c r="S48" s="4">
        <f t="shared" si="15"/>
        <v>0</v>
      </c>
      <c r="T48" s="4">
        <f t="shared" si="16"/>
        <v>0</v>
      </c>
      <c r="U48" s="4">
        <f t="shared" si="17"/>
        <v>0</v>
      </c>
      <c r="V48" s="4">
        <f t="shared" si="18"/>
        <v>0</v>
      </c>
      <c r="W48" s="4">
        <f t="shared" si="19"/>
        <v>0</v>
      </c>
      <c r="X48" s="4">
        <f t="shared" si="20"/>
        <v>0</v>
      </c>
      <c r="Y48" s="19"/>
      <c r="Z48" s="11" t="s">
        <v>22</v>
      </c>
      <c r="AA48" s="71" t="s">
        <v>135</v>
      </c>
      <c r="AB48" s="106"/>
      <c r="AC48" s="15">
        <f>AQ48</f>
        <v>25</v>
      </c>
      <c r="AD48" s="50"/>
      <c r="AE48" s="7">
        <v>25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13">
        <f t="shared" si="7"/>
        <v>25</v>
      </c>
      <c r="AR48" s="4">
        <f t="shared" si="8"/>
        <v>25</v>
      </c>
      <c r="AS48" s="4">
        <f t="shared" si="9"/>
        <v>0</v>
      </c>
      <c r="AT48" s="4">
        <f t="shared" si="10"/>
        <v>0</v>
      </c>
      <c r="AU48" s="4">
        <f t="shared" si="11"/>
        <v>0</v>
      </c>
      <c r="AV48" s="4">
        <f t="shared" si="12"/>
        <v>0</v>
      </c>
      <c r="AW48" s="4">
        <f t="shared" si="13"/>
        <v>0</v>
      </c>
    </row>
    <row r="49" spans="1:51" ht="20.100000000000001" customHeight="1" thickBot="1">
      <c r="A49" s="11" t="s">
        <v>21</v>
      </c>
      <c r="B49" s="10"/>
      <c r="C49" s="114"/>
      <c r="D49" s="15">
        <f>R49</f>
        <v>0</v>
      </c>
      <c r="E49" s="78"/>
      <c r="F49" s="6">
        <v>0</v>
      </c>
      <c r="G49" s="6">
        <v>0</v>
      </c>
      <c r="H49" s="6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6">
        <v>0</v>
      </c>
      <c r="R49" s="13">
        <f t="shared" si="14"/>
        <v>0</v>
      </c>
      <c r="S49" s="4">
        <f t="shared" si="15"/>
        <v>0</v>
      </c>
      <c r="T49" s="4">
        <f t="shared" si="16"/>
        <v>0</v>
      </c>
      <c r="U49" s="4">
        <f t="shared" si="17"/>
        <v>0</v>
      </c>
      <c r="V49" s="4">
        <f t="shared" si="18"/>
        <v>0</v>
      </c>
      <c r="W49" s="4">
        <f t="shared" si="19"/>
        <v>0</v>
      </c>
      <c r="X49" s="4">
        <f t="shared" si="20"/>
        <v>0</v>
      </c>
      <c r="Y49" s="19"/>
      <c r="Z49" s="11" t="s">
        <v>21</v>
      </c>
      <c r="AA49" s="10"/>
      <c r="AB49" s="106"/>
      <c r="AC49" s="15">
        <f>AQ49</f>
        <v>0</v>
      </c>
      <c r="AD49" s="50"/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13">
        <f t="shared" si="7"/>
        <v>0</v>
      </c>
      <c r="AR49" s="4">
        <f t="shared" si="8"/>
        <v>0</v>
      </c>
      <c r="AS49" s="4">
        <f t="shared" si="9"/>
        <v>0</v>
      </c>
      <c r="AT49" s="4">
        <f t="shared" si="10"/>
        <v>0</v>
      </c>
      <c r="AU49" s="4">
        <f t="shared" si="11"/>
        <v>0</v>
      </c>
      <c r="AV49" s="4">
        <f t="shared" si="12"/>
        <v>0</v>
      </c>
      <c r="AW49" s="4">
        <f t="shared" si="13"/>
        <v>0</v>
      </c>
    </row>
    <row r="50" spans="1:51" ht="20.100000000000001" customHeight="1" thickBot="1">
      <c r="A50" s="11" t="s">
        <v>20</v>
      </c>
      <c r="B50" s="10"/>
      <c r="C50" s="114"/>
      <c r="D50" s="15">
        <f>R50</f>
        <v>0</v>
      </c>
      <c r="E50" s="78"/>
      <c r="F50" s="6">
        <v>0</v>
      </c>
      <c r="G50" s="6">
        <v>0</v>
      </c>
      <c r="H50" s="6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6">
        <v>0</v>
      </c>
      <c r="R50" s="13">
        <f t="shared" si="14"/>
        <v>0</v>
      </c>
      <c r="S50" s="4">
        <f t="shared" si="15"/>
        <v>0</v>
      </c>
      <c r="T50" s="4">
        <f t="shared" si="16"/>
        <v>0</v>
      </c>
      <c r="U50" s="4">
        <f t="shared" si="17"/>
        <v>0</v>
      </c>
      <c r="V50" s="4">
        <f t="shared" si="18"/>
        <v>0</v>
      </c>
      <c r="W50" s="4">
        <f t="shared" si="19"/>
        <v>0</v>
      </c>
      <c r="X50" s="4">
        <f t="shared" si="20"/>
        <v>0</v>
      </c>
      <c r="Y50" s="19"/>
      <c r="Z50" s="11" t="s">
        <v>20</v>
      </c>
      <c r="AA50" s="71"/>
      <c r="AB50" s="106"/>
      <c r="AC50" s="15">
        <f>AQ50</f>
        <v>0</v>
      </c>
      <c r="AD50" s="50"/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13">
        <f t="shared" si="7"/>
        <v>0</v>
      </c>
      <c r="AR50" s="4">
        <f t="shared" si="8"/>
        <v>0</v>
      </c>
      <c r="AS50" s="4">
        <f t="shared" si="9"/>
        <v>0</v>
      </c>
      <c r="AT50" s="4">
        <f t="shared" si="10"/>
        <v>0</v>
      </c>
      <c r="AU50" s="4">
        <f t="shared" si="11"/>
        <v>0</v>
      </c>
      <c r="AV50" s="4">
        <f t="shared" si="12"/>
        <v>0</v>
      </c>
      <c r="AW50" s="4">
        <f t="shared" si="13"/>
        <v>0</v>
      </c>
    </row>
    <row r="51" spans="1:51" s="32" customFormat="1" ht="25.8">
      <c r="A51" s="47"/>
      <c r="B51" s="46"/>
      <c r="C51" s="49"/>
      <c r="D51" s="44"/>
      <c r="E51" s="43"/>
      <c r="F51" s="42"/>
      <c r="G51" s="42"/>
      <c r="H51" s="42"/>
      <c r="I51" s="42"/>
      <c r="J51" s="42">
        <f t="shared" ref="J51:Q51" si="21">COUNTIF(J18:J50,"&gt;0")</f>
        <v>6</v>
      </c>
      <c r="K51" s="42">
        <f t="shared" si="21"/>
        <v>6</v>
      </c>
      <c r="L51" s="42">
        <f t="shared" si="21"/>
        <v>8</v>
      </c>
      <c r="M51" s="42">
        <f t="shared" si="21"/>
        <v>5</v>
      </c>
      <c r="N51" s="42">
        <f t="shared" si="21"/>
        <v>7</v>
      </c>
      <c r="O51" s="42">
        <f t="shared" si="21"/>
        <v>3</v>
      </c>
      <c r="P51" s="42">
        <f t="shared" si="21"/>
        <v>6</v>
      </c>
      <c r="Q51" s="42">
        <f t="shared" si="21"/>
        <v>0</v>
      </c>
      <c r="R51" s="42"/>
      <c r="S51" s="42"/>
      <c r="T51" s="42"/>
      <c r="U51" s="42"/>
      <c r="V51" s="42"/>
      <c r="W51" s="42"/>
      <c r="X51" s="42"/>
      <c r="Y51" s="48"/>
      <c r="Z51" s="47"/>
      <c r="AA51" s="46"/>
      <c r="AB51" s="45"/>
      <c r="AC51" s="42">
        <f>SUM(AE51:AP51)</f>
        <v>81</v>
      </c>
      <c r="AD51" s="43"/>
      <c r="AE51" s="42">
        <f>COUNTIF(AE18:AE50,"&gt;0")</f>
        <v>10</v>
      </c>
      <c r="AF51" s="42">
        <f t="shared" ref="AF51:AP51" si="22">COUNTIF(AF18:AF50,"&gt;0")</f>
        <v>9</v>
      </c>
      <c r="AG51" s="42">
        <f t="shared" si="22"/>
        <v>13</v>
      </c>
      <c r="AH51" s="42">
        <f t="shared" si="22"/>
        <v>8</v>
      </c>
      <c r="AI51" s="42">
        <f t="shared" si="22"/>
        <v>6</v>
      </c>
      <c r="AJ51" s="42">
        <f t="shared" si="22"/>
        <v>6</v>
      </c>
      <c r="AK51" s="42">
        <f t="shared" si="22"/>
        <v>8</v>
      </c>
      <c r="AL51" s="42">
        <f t="shared" si="22"/>
        <v>5</v>
      </c>
      <c r="AM51" s="42">
        <f t="shared" si="22"/>
        <v>7</v>
      </c>
      <c r="AN51" s="42">
        <f t="shared" si="22"/>
        <v>3</v>
      </c>
      <c r="AO51" s="42">
        <f t="shared" si="22"/>
        <v>6</v>
      </c>
      <c r="AP51" s="42">
        <f t="shared" si="22"/>
        <v>0</v>
      </c>
      <c r="AX51" s="110" t="s">
        <v>87</v>
      </c>
      <c r="AY51" s="118">
        <f>SUM(AE51:AP51)/12</f>
        <v>6.75</v>
      </c>
    </row>
    <row r="52" spans="1:51" ht="21.6">
      <c r="A52" s="126" t="s">
        <v>233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86"/>
    </row>
  </sheetData>
  <sheetProtection password="F783" sheet="1" objects="1" scenarios="1"/>
  <sortState ref="AA18:AP50">
    <sortCondition descending="1" ref="AC18:AC50"/>
  </sortState>
  <mergeCells count="10">
    <mergeCell ref="A3:AO3"/>
    <mergeCell ref="A13:AO13"/>
    <mergeCell ref="A52:AO52"/>
    <mergeCell ref="A16:D16"/>
    <mergeCell ref="Z16:AC16"/>
    <mergeCell ref="AE16:AO16"/>
    <mergeCell ref="F16:P16"/>
    <mergeCell ref="A14:AO14"/>
    <mergeCell ref="A11:AP11"/>
    <mergeCell ref="A12:AO12"/>
  </mergeCells>
  <phoneticPr fontId="23" type="noConversion"/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AZ128"/>
  <sheetViews>
    <sheetView tabSelected="1" zoomScale="60" zoomScaleNormal="60" zoomScalePageLayoutView="85" workbookViewId="0">
      <selection activeCell="A14" sqref="A14:AO14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9.77734375" customWidth="1"/>
    <col min="5" max="5" width="1.6640625" style="3" customWidth="1"/>
    <col min="6" max="9" width="5.77734375" style="3" customWidth="1"/>
    <col min="10" max="10" width="6.33203125" style="38" customWidth="1"/>
    <col min="11" max="13" width="5.77734375" style="3" customWidth="1"/>
    <col min="14" max="14" width="6.33203125" style="3" customWidth="1"/>
    <col min="15" max="15" width="5.77734375" style="3" customWidth="1"/>
    <col min="16" max="17" width="6.33203125" style="3" customWidth="1"/>
    <col min="18" max="23" width="4.6640625" style="3" hidden="1" customWidth="1"/>
    <col min="24" max="24" width="3.44140625" style="3" hidden="1" customWidth="1"/>
    <col min="25" max="25" width="2.44140625" customWidth="1"/>
    <col min="26" max="26" width="7.109375" customWidth="1"/>
    <col min="27" max="27" width="38.44140625" customWidth="1"/>
    <col min="28" max="28" width="4.109375" customWidth="1"/>
    <col min="29" max="29" width="10.33203125" customWidth="1"/>
    <col min="30" max="30" width="1.44140625" style="3" customWidth="1"/>
    <col min="31" max="34" width="5.77734375" style="1" customWidth="1"/>
    <col min="35" max="35" width="5.77734375" style="2" customWidth="1"/>
    <col min="36" max="36" width="5.77734375" style="1" customWidth="1"/>
    <col min="37" max="40" width="5.77734375" style="2" customWidth="1"/>
    <col min="41" max="42" width="5.77734375" style="1" customWidth="1"/>
    <col min="43" max="43" width="5.88671875" hidden="1" customWidth="1"/>
    <col min="44" max="49" width="4.6640625" hidden="1" customWidth="1"/>
  </cols>
  <sheetData>
    <row r="3" spans="1:52" ht="50.4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5"/>
    </row>
    <row r="4" spans="1:52">
      <c r="Y4" s="69"/>
    </row>
    <row r="5" spans="1:52" ht="15.75" customHeight="1">
      <c r="AD5" s="68"/>
    </row>
    <row r="6" spans="1:52">
      <c r="AD6" s="67"/>
    </row>
    <row r="8" spans="1:52" s="65" customFormat="1">
      <c r="J8" s="66"/>
      <c r="AI8" s="66"/>
      <c r="AK8" s="66"/>
      <c r="AL8" s="66"/>
      <c r="AM8" s="66"/>
      <c r="AN8" s="66"/>
    </row>
    <row r="9" spans="1:52" s="65" customFormat="1">
      <c r="J9" s="66"/>
      <c r="AI9" s="66"/>
      <c r="AK9" s="66"/>
      <c r="AL9" s="66"/>
      <c r="AM9" s="66"/>
      <c r="AN9" s="66"/>
    </row>
    <row r="11" spans="1:52" s="64" customFormat="1" ht="41.25" customHeight="1">
      <c r="A11" s="137" t="s">
        <v>86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</row>
    <row r="12" spans="1:52" s="64" customFormat="1" ht="41.25" customHeight="1">
      <c r="A12" s="126" t="s">
        <v>233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97"/>
    </row>
    <row r="13" spans="1:52" s="96" customFormat="1" ht="55.5" customHeight="1">
      <c r="A13" s="124" t="s">
        <v>267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95"/>
      <c r="AW13" s="93"/>
      <c r="AX13" s="94"/>
      <c r="AY13" s="94"/>
      <c r="AZ13" s="94"/>
    </row>
    <row r="14" spans="1:52" s="96" customFormat="1" ht="55.5" customHeight="1">
      <c r="A14" s="124" t="s">
        <v>76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95"/>
      <c r="AW14" s="93"/>
      <c r="AX14" s="94"/>
      <c r="AY14" s="94"/>
      <c r="AZ14" s="94"/>
    </row>
    <row r="15" spans="1:52" s="32" customFormat="1" ht="26.4" thickBot="1">
      <c r="A15" s="47"/>
      <c r="B15" s="46"/>
      <c r="C15" s="49"/>
      <c r="D15" s="44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8"/>
      <c r="Z15" s="47"/>
      <c r="AA15" s="46"/>
      <c r="AB15" s="45"/>
      <c r="AC15" s="44"/>
      <c r="AD15" s="43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52" s="32" customFormat="1" ht="37.799999999999997" thickTop="1" thickBot="1">
      <c r="A16" s="139" t="s">
        <v>72</v>
      </c>
      <c r="B16" s="140"/>
      <c r="C16" s="140"/>
      <c r="D16" s="141"/>
      <c r="E16" s="41"/>
      <c r="F16" s="133" t="s">
        <v>55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88"/>
      <c r="R16" s="40"/>
      <c r="S16" s="40"/>
      <c r="T16" s="40"/>
      <c r="U16" s="40"/>
      <c r="V16" s="40"/>
      <c r="W16" s="40"/>
      <c r="X16" s="40"/>
      <c r="Y16" s="39"/>
      <c r="Z16" s="142" t="s">
        <v>73</v>
      </c>
      <c r="AA16" s="143"/>
      <c r="AB16" s="143"/>
      <c r="AC16" s="144"/>
      <c r="AD16" s="38"/>
      <c r="AE16" s="133" t="s">
        <v>55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88"/>
    </row>
    <row r="17" spans="1:49" s="32" customFormat="1" ht="20.100000000000001" customHeight="1" thickTop="1" thickBot="1">
      <c r="A17"/>
      <c r="B17"/>
      <c r="C17"/>
      <c r="D17" s="87" t="s">
        <v>54</v>
      </c>
      <c r="E17" s="37"/>
      <c r="F17" s="121" t="s">
        <v>78</v>
      </c>
      <c r="G17" s="121" t="s">
        <v>79</v>
      </c>
      <c r="H17" s="121" t="s">
        <v>80</v>
      </c>
      <c r="I17" s="122" t="s">
        <v>81</v>
      </c>
      <c r="J17" s="122" t="s">
        <v>82</v>
      </c>
      <c r="K17" s="121" t="s">
        <v>77</v>
      </c>
      <c r="L17" s="122" t="s">
        <v>83</v>
      </c>
      <c r="M17" s="122" t="s">
        <v>84</v>
      </c>
      <c r="N17" s="121" t="s">
        <v>257</v>
      </c>
      <c r="O17" s="122" t="s">
        <v>264</v>
      </c>
      <c r="P17" s="122" t="s">
        <v>85</v>
      </c>
      <c r="Q17" s="35" t="s">
        <v>265</v>
      </c>
      <c r="R17" s="34" t="s">
        <v>53</v>
      </c>
      <c r="S17" s="33">
        <v>1</v>
      </c>
      <c r="T17" s="33">
        <v>2</v>
      </c>
      <c r="U17" s="33">
        <v>3</v>
      </c>
      <c r="V17" s="33">
        <v>4</v>
      </c>
      <c r="W17" s="33">
        <v>5</v>
      </c>
      <c r="X17" s="33">
        <v>6</v>
      </c>
      <c r="Y17" s="36"/>
      <c r="Z17" s="29"/>
      <c r="AA17" s="29"/>
      <c r="AB17" s="29"/>
      <c r="AC17" s="87" t="str">
        <f>D17</f>
        <v>NB POINTS</v>
      </c>
      <c r="AD17" s="18">
        <v>0</v>
      </c>
      <c r="AE17" s="121" t="s">
        <v>78</v>
      </c>
      <c r="AF17" s="121" t="s">
        <v>79</v>
      </c>
      <c r="AG17" s="121" t="s">
        <v>80</v>
      </c>
      <c r="AH17" s="122" t="s">
        <v>81</v>
      </c>
      <c r="AI17" s="122" t="s">
        <v>82</v>
      </c>
      <c r="AJ17" s="121" t="s">
        <v>77</v>
      </c>
      <c r="AK17" s="122" t="s">
        <v>83</v>
      </c>
      <c r="AL17" s="122" t="s">
        <v>84</v>
      </c>
      <c r="AM17" s="121" t="s">
        <v>257</v>
      </c>
      <c r="AN17" s="122" t="s">
        <v>264</v>
      </c>
      <c r="AO17" s="122" t="s">
        <v>85</v>
      </c>
      <c r="AP17" s="35" t="s">
        <v>265</v>
      </c>
      <c r="AQ17" s="34" t="s">
        <v>53</v>
      </c>
      <c r="AR17" s="33">
        <v>1</v>
      </c>
      <c r="AS17" s="33">
        <v>2</v>
      </c>
      <c r="AT17" s="33">
        <v>3</v>
      </c>
      <c r="AU17" s="33">
        <v>4</v>
      </c>
      <c r="AV17" s="33">
        <v>5</v>
      </c>
      <c r="AW17" s="33">
        <v>6</v>
      </c>
    </row>
    <row r="18" spans="1:49" ht="21.75" customHeight="1" thickBot="1">
      <c r="A18" s="30" t="s">
        <v>52</v>
      </c>
      <c r="B18" s="10" t="s">
        <v>90</v>
      </c>
      <c r="C18" s="24"/>
      <c r="D18" s="15">
        <f>R18</f>
        <v>126</v>
      </c>
      <c r="E18" s="31"/>
      <c r="F18" s="6">
        <v>19</v>
      </c>
      <c r="G18" s="6">
        <v>0</v>
      </c>
      <c r="H18" s="7">
        <v>16</v>
      </c>
      <c r="I18" s="7">
        <v>22</v>
      </c>
      <c r="J18" s="7">
        <v>13</v>
      </c>
      <c r="K18" s="7">
        <v>23</v>
      </c>
      <c r="L18" s="7">
        <v>0</v>
      </c>
      <c r="M18" s="7">
        <v>0</v>
      </c>
      <c r="N18" s="7">
        <v>22</v>
      </c>
      <c r="O18" s="7">
        <v>23</v>
      </c>
      <c r="P18" s="7">
        <v>17</v>
      </c>
      <c r="Q18" s="6">
        <v>0</v>
      </c>
      <c r="R18" s="13">
        <f t="shared" ref="R18:R49" si="0">S18+T18+U18+V18+W18+X18</f>
        <v>126</v>
      </c>
      <c r="S18" s="4">
        <f t="shared" ref="S18:S49" si="1">LARGE($F18:$Q18,1)</f>
        <v>23</v>
      </c>
      <c r="T18" s="4">
        <f t="shared" ref="T18:T49" si="2">LARGE($F18:$Q18,2)</f>
        <v>23</v>
      </c>
      <c r="U18" s="4">
        <f t="shared" ref="U18:U49" si="3">LARGE($F18:$Q18,3)</f>
        <v>22</v>
      </c>
      <c r="V18" s="4">
        <f t="shared" ref="V18:V49" si="4">LARGE($F18:$Q18,4)</f>
        <v>22</v>
      </c>
      <c r="W18" s="4">
        <f t="shared" ref="W18:W49" si="5">LARGE($F18:$Q18,5)</f>
        <v>19</v>
      </c>
      <c r="X18" s="4">
        <f t="shared" ref="X18:X49" si="6">LARGE($F18:$Q18,6)</f>
        <v>17</v>
      </c>
      <c r="Y18" s="12"/>
      <c r="Z18" s="30" t="s">
        <v>52</v>
      </c>
      <c r="AA18" s="10" t="s">
        <v>93</v>
      </c>
      <c r="AB18" s="101"/>
      <c r="AC18" s="9">
        <f>AQ18</f>
        <v>239</v>
      </c>
      <c r="AD18" s="18">
        <v>0</v>
      </c>
      <c r="AE18" s="100">
        <v>45</v>
      </c>
      <c r="AF18" s="7">
        <v>0</v>
      </c>
      <c r="AG18" s="100">
        <v>40</v>
      </c>
      <c r="AH18" s="7">
        <v>0</v>
      </c>
      <c r="AI18" s="100">
        <v>40</v>
      </c>
      <c r="AJ18" s="7">
        <v>33</v>
      </c>
      <c r="AK18" s="7">
        <v>34</v>
      </c>
      <c r="AL18" s="7">
        <v>36</v>
      </c>
      <c r="AM18" s="100">
        <v>44</v>
      </c>
      <c r="AN18" s="7">
        <v>0</v>
      </c>
      <c r="AO18" s="7">
        <v>0</v>
      </c>
      <c r="AP18" s="7">
        <v>0</v>
      </c>
      <c r="AQ18" s="5">
        <f t="shared" ref="AQ18:AQ49" si="7">AR18+AS18+AT18+AU18+AV18+AW18</f>
        <v>239</v>
      </c>
      <c r="AR18" s="4">
        <f t="shared" ref="AR18:AR49" si="8">LARGE($AE18:$AP18,1)</f>
        <v>45</v>
      </c>
      <c r="AS18" s="4">
        <f t="shared" ref="AS18:AS49" si="9">LARGE($AE18:$AP18,2)</f>
        <v>44</v>
      </c>
      <c r="AT18" s="4">
        <f t="shared" ref="AT18:AT49" si="10">LARGE($AE18:$AP18,3)</f>
        <v>40</v>
      </c>
      <c r="AU18" s="4">
        <f t="shared" ref="AU18:AU49" si="11">LARGE($AE18:$AP18,4)</f>
        <v>40</v>
      </c>
      <c r="AV18" s="4">
        <f t="shared" ref="AV18:AV49" si="12">LARGE($AE18:$AP18,5)</f>
        <v>36</v>
      </c>
      <c r="AW18" s="4">
        <f t="shared" ref="AW18:AW49" si="13">LARGE($AE18:$AP18,6)</f>
        <v>34</v>
      </c>
    </row>
    <row r="19" spans="1:49" ht="20.100000000000001" customHeight="1" thickBot="1">
      <c r="A19" s="30" t="s">
        <v>51</v>
      </c>
      <c r="B19" s="10" t="s">
        <v>109</v>
      </c>
      <c r="C19" s="24"/>
      <c r="D19" s="15">
        <f>R19</f>
        <v>124</v>
      </c>
      <c r="E19" s="14"/>
      <c r="F19" s="6">
        <v>20</v>
      </c>
      <c r="G19" s="6">
        <v>25</v>
      </c>
      <c r="H19" s="7">
        <v>19</v>
      </c>
      <c r="I19" s="7">
        <v>17</v>
      </c>
      <c r="J19" s="7">
        <v>23</v>
      </c>
      <c r="K19" s="7">
        <v>13</v>
      </c>
      <c r="L19" s="7">
        <v>16</v>
      </c>
      <c r="M19" s="7">
        <v>17</v>
      </c>
      <c r="N19" s="7">
        <v>19</v>
      </c>
      <c r="O19" s="7">
        <v>18</v>
      </c>
      <c r="P19" s="7">
        <v>15</v>
      </c>
      <c r="Q19" s="6">
        <v>0</v>
      </c>
      <c r="R19" s="13">
        <f t="shared" si="0"/>
        <v>124</v>
      </c>
      <c r="S19" s="4">
        <f t="shared" si="1"/>
        <v>25</v>
      </c>
      <c r="T19" s="4">
        <f t="shared" si="2"/>
        <v>23</v>
      </c>
      <c r="U19" s="4">
        <f t="shared" si="3"/>
        <v>20</v>
      </c>
      <c r="V19" s="4">
        <f t="shared" si="4"/>
        <v>19</v>
      </c>
      <c r="W19" s="4">
        <f t="shared" si="5"/>
        <v>19</v>
      </c>
      <c r="X19" s="4">
        <f t="shared" si="6"/>
        <v>18</v>
      </c>
      <c r="Y19" s="12"/>
      <c r="Z19" s="30" t="s">
        <v>51</v>
      </c>
      <c r="AA19" s="71" t="s">
        <v>97</v>
      </c>
      <c r="AB19" s="147"/>
      <c r="AC19" s="9">
        <f>AQ19</f>
        <v>218</v>
      </c>
      <c r="AD19" s="18">
        <v>0</v>
      </c>
      <c r="AE19" s="7">
        <v>25</v>
      </c>
      <c r="AF19" s="7">
        <v>0</v>
      </c>
      <c r="AG19" s="100">
        <v>38</v>
      </c>
      <c r="AH19" s="7">
        <v>0</v>
      </c>
      <c r="AI19" s="7">
        <v>0</v>
      </c>
      <c r="AJ19" s="7">
        <v>0</v>
      </c>
      <c r="AK19" s="7">
        <v>0</v>
      </c>
      <c r="AL19" s="7">
        <v>34</v>
      </c>
      <c r="AM19" s="7">
        <v>34</v>
      </c>
      <c r="AN19" s="100">
        <v>38</v>
      </c>
      <c r="AO19" s="100">
        <v>49</v>
      </c>
      <c r="AP19" s="7">
        <v>0</v>
      </c>
      <c r="AQ19" s="5">
        <f t="shared" si="7"/>
        <v>218</v>
      </c>
      <c r="AR19" s="4">
        <f t="shared" si="8"/>
        <v>49</v>
      </c>
      <c r="AS19" s="4">
        <f t="shared" si="9"/>
        <v>38</v>
      </c>
      <c r="AT19" s="4">
        <f t="shared" si="10"/>
        <v>38</v>
      </c>
      <c r="AU19" s="4">
        <f t="shared" si="11"/>
        <v>34</v>
      </c>
      <c r="AV19" s="4">
        <f t="shared" si="12"/>
        <v>34</v>
      </c>
      <c r="AW19" s="4">
        <f t="shared" si="13"/>
        <v>25</v>
      </c>
    </row>
    <row r="20" spans="1:49" ht="18.75" customHeight="1" thickBot="1">
      <c r="A20" s="30" t="s">
        <v>50</v>
      </c>
      <c r="B20" s="71" t="s">
        <v>128</v>
      </c>
      <c r="C20" s="24"/>
      <c r="D20" s="15">
        <f>R20</f>
        <v>119</v>
      </c>
      <c r="E20" s="14"/>
      <c r="F20" s="6">
        <v>25</v>
      </c>
      <c r="G20" s="6">
        <v>13</v>
      </c>
      <c r="H20" s="7">
        <v>18</v>
      </c>
      <c r="I20" s="7">
        <v>0</v>
      </c>
      <c r="J20" s="7">
        <v>20</v>
      </c>
      <c r="K20" s="7">
        <v>17</v>
      </c>
      <c r="L20" s="7">
        <v>0</v>
      </c>
      <c r="M20" s="7">
        <v>24</v>
      </c>
      <c r="N20" s="7">
        <v>0</v>
      </c>
      <c r="O20" s="7">
        <v>0</v>
      </c>
      <c r="P20" s="7">
        <v>15</v>
      </c>
      <c r="Q20" s="6">
        <v>0</v>
      </c>
      <c r="R20" s="13">
        <f t="shared" si="0"/>
        <v>119</v>
      </c>
      <c r="S20" s="4">
        <f t="shared" si="1"/>
        <v>25</v>
      </c>
      <c r="T20" s="4">
        <f t="shared" si="2"/>
        <v>24</v>
      </c>
      <c r="U20" s="4">
        <f t="shared" si="3"/>
        <v>20</v>
      </c>
      <c r="V20" s="4">
        <f t="shared" si="4"/>
        <v>18</v>
      </c>
      <c r="W20" s="4">
        <f t="shared" si="5"/>
        <v>17</v>
      </c>
      <c r="X20" s="4">
        <f t="shared" si="6"/>
        <v>15</v>
      </c>
      <c r="Y20" s="12"/>
      <c r="Z20" s="30" t="s">
        <v>50</v>
      </c>
      <c r="AA20" s="71" t="s">
        <v>108</v>
      </c>
      <c r="AB20" s="101"/>
      <c r="AC20" s="9">
        <f>AQ20</f>
        <v>213</v>
      </c>
      <c r="AD20" s="18">
        <v>0</v>
      </c>
      <c r="AE20" s="7">
        <v>35</v>
      </c>
      <c r="AF20" s="7">
        <v>34</v>
      </c>
      <c r="AG20" s="7">
        <v>27</v>
      </c>
      <c r="AH20" s="7">
        <v>0</v>
      </c>
      <c r="AI20" s="100">
        <v>39</v>
      </c>
      <c r="AJ20" s="7">
        <v>30</v>
      </c>
      <c r="AK20" s="7">
        <v>32</v>
      </c>
      <c r="AL20" s="100">
        <v>41</v>
      </c>
      <c r="AM20" s="7">
        <v>28</v>
      </c>
      <c r="AN20" s="7">
        <v>23</v>
      </c>
      <c r="AO20" s="7">
        <v>32</v>
      </c>
      <c r="AP20" s="7">
        <v>0</v>
      </c>
      <c r="AQ20" s="5">
        <f t="shared" si="7"/>
        <v>213</v>
      </c>
      <c r="AR20" s="4">
        <f t="shared" si="8"/>
        <v>41</v>
      </c>
      <c r="AS20" s="4">
        <f t="shared" si="9"/>
        <v>39</v>
      </c>
      <c r="AT20" s="4">
        <f t="shared" si="10"/>
        <v>35</v>
      </c>
      <c r="AU20" s="4">
        <f t="shared" si="11"/>
        <v>34</v>
      </c>
      <c r="AV20" s="4">
        <f t="shared" si="12"/>
        <v>32</v>
      </c>
      <c r="AW20" s="4">
        <f t="shared" si="13"/>
        <v>32</v>
      </c>
    </row>
    <row r="21" spans="1:49" ht="18.75" customHeight="1" thickBot="1">
      <c r="A21" s="11" t="s">
        <v>49</v>
      </c>
      <c r="B21" s="10" t="s">
        <v>107</v>
      </c>
      <c r="C21" s="24"/>
      <c r="D21" s="15">
        <f>R21</f>
        <v>111</v>
      </c>
      <c r="E21" s="14"/>
      <c r="F21" s="6">
        <v>14</v>
      </c>
      <c r="G21" s="6">
        <v>15</v>
      </c>
      <c r="H21" s="7">
        <v>13</v>
      </c>
      <c r="I21" s="7">
        <v>17</v>
      </c>
      <c r="J21" s="7">
        <v>22</v>
      </c>
      <c r="K21" s="7">
        <v>21</v>
      </c>
      <c r="L21" s="7">
        <v>16</v>
      </c>
      <c r="M21" s="7">
        <v>0</v>
      </c>
      <c r="N21" s="7">
        <v>20</v>
      </c>
      <c r="O21" s="7">
        <v>14</v>
      </c>
      <c r="P21" s="7">
        <v>0</v>
      </c>
      <c r="Q21" s="6">
        <v>0</v>
      </c>
      <c r="R21" s="13">
        <f t="shared" si="0"/>
        <v>111</v>
      </c>
      <c r="S21" s="4">
        <f t="shared" si="1"/>
        <v>22</v>
      </c>
      <c r="T21" s="4">
        <f t="shared" si="2"/>
        <v>21</v>
      </c>
      <c r="U21" s="4">
        <f t="shared" si="3"/>
        <v>20</v>
      </c>
      <c r="V21" s="4">
        <f t="shared" si="4"/>
        <v>17</v>
      </c>
      <c r="W21" s="4">
        <f t="shared" si="5"/>
        <v>16</v>
      </c>
      <c r="X21" s="4">
        <f t="shared" si="6"/>
        <v>15</v>
      </c>
      <c r="Y21" s="12"/>
      <c r="Z21" s="11" t="s">
        <v>49</v>
      </c>
      <c r="AA21" s="10" t="s">
        <v>107</v>
      </c>
      <c r="AB21" s="103"/>
      <c r="AC21" s="9">
        <f>AQ21</f>
        <v>206</v>
      </c>
      <c r="AD21" s="18">
        <v>0</v>
      </c>
      <c r="AE21" s="7">
        <v>28</v>
      </c>
      <c r="AF21" s="7">
        <v>31</v>
      </c>
      <c r="AG21" s="7">
        <v>30</v>
      </c>
      <c r="AH21" s="7">
        <v>32</v>
      </c>
      <c r="AI21" s="100">
        <v>40</v>
      </c>
      <c r="AJ21" s="7">
        <v>36</v>
      </c>
      <c r="AK21" s="7">
        <v>30</v>
      </c>
      <c r="AL21" s="7">
        <v>0</v>
      </c>
      <c r="AM21" s="100">
        <v>37</v>
      </c>
      <c r="AN21" s="7">
        <v>29</v>
      </c>
      <c r="AO21" s="7">
        <v>0</v>
      </c>
      <c r="AP21" s="7">
        <v>0</v>
      </c>
      <c r="AQ21" s="5">
        <f t="shared" si="7"/>
        <v>206</v>
      </c>
      <c r="AR21" s="4">
        <f t="shared" si="8"/>
        <v>40</v>
      </c>
      <c r="AS21" s="4">
        <f t="shared" si="9"/>
        <v>37</v>
      </c>
      <c r="AT21" s="4">
        <f t="shared" si="10"/>
        <v>36</v>
      </c>
      <c r="AU21" s="4">
        <f t="shared" si="11"/>
        <v>32</v>
      </c>
      <c r="AV21" s="4">
        <f t="shared" si="12"/>
        <v>31</v>
      </c>
      <c r="AW21" s="4">
        <f t="shared" si="13"/>
        <v>30</v>
      </c>
    </row>
    <row r="22" spans="1:49" ht="18.75" customHeight="1" thickBot="1">
      <c r="A22" s="11" t="s">
        <v>48</v>
      </c>
      <c r="B22" s="10" t="s">
        <v>123</v>
      </c>
      <c r="C22" s="24"/>
      <c r="D22" s="15">
        <f>R22</f>
        <v>103</v>
      </c>
      <c r="E22" s="14"/>
      <c r="F22" s="6">
        <v>10</v>
      </c>
      <c r="G22" s="6">
        <v>14</v>
      </c>
      <c r="H22" s="7">
        <v>0</v>
      </c>
      <c r="I22" s="7">
        <v>16</v>
      </c>
      <c r="J22" s="7">
        <v>15</v>
      </c>
      <c r="K22" s="7">
        <v>17</v>
      </c>
      <c r="L22" s="7">
        <v>16</v>
      </c>
      <c r="M22" s="7">
        <v>22</v>
      </c>
      <c r="N22" s="7">
        <v>12</v>
      </c>
      <c r="O22" s="7">
        <v>0</v>
      </c>
      <c r="P22" s="7">
        <v>17</v>
      </c>
      <c r="Q22" s="6">
        <v>0</v>
      </c>
      <c r="R22" s="13">
        <f t="shared" si="0"/>
        <v>103</v>
      </c>
      <c r="S22" s="4">
        <f t="shared" si="1"/>
        <v>22</v>
      </c>
      <c r="T22" s="4">
        <f t="shared" si="2"/>
        <v>17</v>
      </c>
      <c r="U22" s="4">
        <f t="shared" si="3"/>
        <v>17</v>
      </c>
      <c r="V22" s="4">
        <f t="shared" si="4"/>
        <v>16</v>
      </c>
      <c r="W22" s="4">
        <f t="shared" si="5"/>
        <v>16</v>
      </c>
      <c r="X22" s="4">
        <f t="shared" si="6"/>
        <v>15</v>
      </c>
      <c r="Y22" s="12"/>
      <c r="Z22" s="11" t="s">
        <v>48</v>
      </c>
      <c r="AA22" s="71" t="s">
        <v>128</v>
      </c>
      <c r="AB22" s="104"/>
      <c r="AC22" s="9">
        <f>AQ22</f>
        <v>206</v>
      </c>
      <c r="AD22" s="18">
        <v>0</v>
      </c>
      <c r="AE22" s="100">
        <v>40</v>
      </c>
      <c r="AF22" s="7">
        <v>25</v>
      </c>
      <c r="AG22" s="7">
        <v>33</v>
      </c>
      <c r="AH22" s="7">
        <v>0</v>
      </c>
      <c r="AI22" s="7">
        <v>34</v>
      </c>
      <c r="AJ22" s="7">
        <v>32</v>
      </c>
      <c r="AK22" s="7">
        <v>0</v>
      </c>
      <c r="AL22" s="100">
        <v>40</v>
      </c>
      <c r="AM22" s="7">
        <v>0</v>
      </c>
      <c r="AN22" s="7">
        <v>0</v>
      </c>
      <c r="AO22" s="7">
        <v>27</v>
      </c>
      <c r="AP22" s="7">
        <v>0</v>
      </c>
      <c r="AQ22" s="5">
        <f t="shared" si="7"/>
        <v>206</v>
      </c>
      <c r="AR22" s="4">
        <f t="shared" si="8"/>
        <v>40</v>
      </c>
      <c r="AS22" s="4">
        <f t="shared" si="9"/>
        <v>40</v>
      </c>
      <c r="AT22" s="4">
        <f t="shared" si="10"/>
        <v>34</v>
      </c>
      <c r="AU22" s="4">
        <f t="shared" si="11"/>
        <v>33</v>
      </c>
      <c r="AV22" s="4">
        <f t="shared" si="12"/>
        <v>32</v>
      </c>
      <c r="AW22" s="4">
        <f t="shared" si="13"/>
        <v>27</v>
      </c>
    </row>
    <row r="23" spans="1:49" ht="18.75" customHeight="1" thickBot="1">
      <c r="A23" s="11" t="s">
        <v>47</v>
      </c>
      <c r="B23" s="10" t="s">
        <v>104</v>
      </c>
      <c r="C23" s="24"/>
      <c r="D23" s="15">
        <f>R23</f>
        <v>100</v>
      </c>
      <c r="E23" s="14"/>
      <c r="F23" s="6">
        <v>15</v>
      </c>
      <c r="G23" s="6">
        <v>0</v>
      </c>
      <c r="H23" s="7">
        <v>12</v>
      </c>
      <c r="I23" s="7">
        <v>18</v>
      </c>
      <c r="J23" s="7">
        <v>20</v>
      </c>
      <c r="K23" s="7">
        <v>17</v>
      </c>
      <c r="L23" s="7">
        <v>0</v>
      </c>
      <c r="M23" s="7">
        <v>18</v>
      </c>
      <c r="N23" s="7">
        <v>0</v>
      </c>
      <c r="O23" s="7">
        <v>0</v>
      </c>
      <c r="P23" s="7">
        <v>0</v>
      </c>
      <c r="Q23" s="6">
        <v>0</v>
      </c>
      <c r="R23" s="13">
        <f t="shared" si="0"/>
        <v>100</v>
      </c>
      <c r="S23" s="4">
        <f t="shared" si="1"/>
        <v>20</v>
      </c>
      <c r="T23" s="4">
        <f t="shared" si="2"/>
        <v>18</v>
      </c>
      <c r="U23" s="4">
        <f t="shared" si="3"/>
        <v>18</v>
      </c>
      <c r="V23" s="4">
        <f t="shared" si="4"/>
        <v>17</v>
      </c>
      <c r="W23" s="4">
        <f t="shared" si="5"/>
        <v>15</v>
      </c>
      <c r="X23" s="4">
        <f t="shared" si="6"/>
        <v>12</v>
      </c>
      <c r="Y23" s="20"/>
      <c r="Z23" s="11" t="s">
        <v>47</v>
      </c>
      <c r="AA23" s="10" t="s">
        <v>104</v>
      </c>
      <c r="AB23" s="106"/>
      <c r="AC23" s="9">
        <f>AQ23</f>
        <v>204</v>
      </c>
      <c r="AD23" s="18">
        <v>0</v>
      </c>
      <c r="AE23" s="7">
        <v>34</v>
      </c>
      <c r="AF23" s="7">
        <v>0</v>
      </c>
      <c r="AG23" s="7">
        <v>30</v>
      </c>
      <c r="AH23" s="100">
        <v>37</v>
      </c>
      <c r="AI23" s="7">
        <v>36</v>
      </c>
      <c r="AJ23" s="7">
        <v>33</v>
      </c>
      <c r="AK23" s="7">
        <v>0</v>
      </c>
      <c r="AL23" s="7">
        <v>34</v>
      </c>
      <c r="AM23" s="7">
        <v>0</v>
      </c>
      <c r="AN23" s="7">
        <v>0</v>
      </c>
      <c r="AO23" s="7">
        <v>0</v>
      </c>
      <c r="AP23" s="7">
        <v>0</v>
      </c>
      <c r="AQ23" s="5">
        <f t="shared" si="7"/>
        <v>204</v>
      </c>
      <c r="AR23" s="4">
        <f t="shared" si="8"/>
        <v>37</v>
      </c>
      <c r="AS23" s="4">
        <f t="shared" si="9"/>
        <v>36</v>
      </c>
      <c r="AT23" s="4">
        <f t="shared" si="10"/>
        <v>34</v>
      </c>
      <c r="AU23" s="4">
        <f t="shared" si="11"/>
        <v>34</v>
      </c>
      <c r="AV23" s="4">
        <f t="shared" si="12"/>
        <v>33</v>
      </c>
      <c r="AW23" s="4">
        <f t="shared" si="13"/>
        <v>30</v>
      </c>
    </row>
    <row r="24" spans="1:49" ht="18.75" customHeight="1" thickBot="1">
      <c r="A24" s="11" t="s">
        <v>46</v>
      </c>
      <c r="B24" s="17" t="s">
        <v>231</v>
      </c>
      <c r="C24" s="25"/>
      <c r="D24" s="15">
        <f>R24</f>
        <v>87</v>
      </c>
      <c r="E24" s="14"/>
      <c r="F24" s="6">
        <v>0</v>
      </c>
      <c r="G24" s="6">
        <v>0</v>
      </c>
      <c r="H24" s="7">
        <v>0</v>
      </c>
      <c r="I24" s="7">
        <v>14</v>
      </c>
      <c r="J24" s="7">
        <v>20</v>
      </c>
      <c r="K24" s="7">
        <v>21</v>
      </c>
      <c r="L24" s="7">
        <v>12</v>
      </c>
      <c r="M24" s="7">
        <v>0</v>
      </c>
      <c r="N24" s="7">
        <v>20</v>
      </c>
      <c r="O24" s="7">
        <v>0</v>
      </c>
      <c r="P24" s="7">
        <v>0</v>
      </c>
      <c r="Q24" s="6">
        <v>0</v>
      </c>
      <c r="R24" s="13">
        <f t="shared" si="0"/>
        <v>87</v>
      </c>
      <c r="S24" s="4">
        <f t="shared" si="1"/>
        <v>21</v>
      </c>
      <c r="T24" s="4">
        <f t="shared" si="2"/>
        <v>20</v>
      </c>
      <c r="U24" s="4">
        <f t="shared" si="3"/>
        <v>20</v>
      </c>
      <c r="V24" s="4">
        <f t="shared" si="4"/>
        <v>14</v>
      </c>
      <c r="W24" s="4">
        <f t="shared" si="5"/>
        <v>12</v>
      </c>
      <c r="X24" s="4">
        <f t="shared" si="6"/>
        <v>0</v>
      </c>
      <c r="Y24" s="12"/>
      <c r="Z24" s="11" t="s">
        <v>46</v>
      </c>
      <c r="AA24" s="10" t="s">
        <v>109</v>
      </c>
      <c r="AB24" s="103"/>
      <c r="AC24" s="9">
        <f>AQ24</f>
        <v>203</v>
      </c>
      <c r="AD24" s="84"/>
      <c r="AE24" s="7">
        <v>34</v>
      </c>
      <c r="AF24" s="100">
        <v>39</v>
      </c>
      <c r="AG24" s="7">
        <v>32</v>
      </c>
      <c r="AH24" s="7">
        <v>27</v>
      </c>
      <c r="AI24" s="7">
        <v>36</v>
      </c>
      <c r="AJ24" s="7">
        <v>24</v>
      </c>
      <c r="AK24" s="7">
        <v>30</v>
      </c>
      <c r="AL24" s="7">
        <v>30</v>
      </c>
      <c r="AM24" s="7">
        <v>32</v>
      </c>
      <c r="AN24" s="7">
        <v>30</v>
      </c>
      <c r="AO24" s="7">
        <v>27</v>
      </c>
      <c r="AP24" s="7">
        <v>0</v>
      </c>
      <c r="AQ24" s="5">
        <f t="shared" si="7"/>
        <v>203</v>
      </c>
      <c r="AR24" s="4">
        <f t="shared" si="8"/>
        <v>39</v>
      </c>
      <c r="AS24" s="4">
        <f t="shared" si="9"/>
        <v>36</v>
      </c>
      <c r="AT24" s="4">
        <f t="shared" si="10"/>
        <v>34</v>
      </c>
      <c r="AU24" s="4">
        <f t="shared" si="11"/>
        <v>32</v>
      </c>
      <c r="AV24" s="4">
        <f t="shared" si="12"/>
        <v>32</v>
      </c>
      <c r="AW24" s="4">
        <f t="shared" si="13"/>
        <v>30</v>
      </c>
    </row>
    <row r="25" spans="1:49" ht="18.75" customHeight="1" thickBot="1">
      <c r="A25" s="11" t="s">
        <v>45</v>
      </c>
      <c r="B25" s="10" t="s">
        <v>112</v>
      </c>
      <c r="C25" s="24"/>
      <c r="D25" s="15">
        <f>R25</f>
        <v>87</v>
      </c>
      <c r="E25" s="14"/>
      <c r="F25" s="6">
        <v>13</v>
      </c>
      <c r="G25" s="6">
        <v>14</v>
      </c>
      <c r="H25" s="7">
        <v>13</v>
      </c>
      <c r="I25" s="7">
        <v>16</v>
      </c>
      <c r="J25" s="7">
        <v>12</v>
      </c>
      <c r="K25" s="7">
        <v>16</v>
      </c>
      <c r="L25" s="7">
        <v>9</v>
      </c>
      <c r="M25" s="7">
        <v>15</v>
      </c>
      <c r="N25" s="7">
        <v>11</v>
      </c>
      <c r="O25" s="7">
        <v>0</v>
      </c>
      <c r="P25" s="7">
        <v>9</v>
      </c>
      <c r="Q25" s="6">
        <v>0</v>
      </c>
      <c r="R25" s="13">
        <f t="shared" si="0"/>
        <v>87</v>
      </c>
      <c r="S25" s="4">
        <f t="shared" si="1"/>
        <v>16</v>
      </c>
      <c r="T25" s="4">
        <f t="shared" si="2"/>
        <v>16</v>
      </c>
      <c r="U25" s="4">
        <f t="shared" si="3"/>
        <v>15</v>
      </c>
      <c r="V25" s="4">
        <f t="shared" si="4"/>
        <v>14</v>
      </c>
      <c r="W25" s="4">
        <f t="shared" si="5"/>
        <v>13</v>
      </c>
      <c r="X25" s="4">
        <f t="shared" si="6"/>
        <v>13</v>
      </c>
      <c r="Y25" s="12"/>
      <c r="Z25" s="11" t="s">
        <v>45</v>
      </c>
      <c r="AA25" s="10" t="s">
        <v>106</v>
      </c>
      <c r="AB25" s="103"/>
      <c r="AC25" s="9">
        <f>AQ25</f>
        <v>201</v>
      </c>
      <c r="AD25" s="18">
        <v>0</v>
      </c>
      <c r="AE25" s="100">
        <v>39</v>
      </c>
      <c r="AF25" s="7">
        <v>28</v>
      </c>
      <c r="AG25" s="7">
        <v>30</v>
      </c>
      <c r="AH25" s="7">
        <v>29</v>
      </c>
      <c r="AI25" s="7">
        <v>0</v>
      </c>
      <c r="AJ25" s="7">
        <v>0</v>
      </c>
      <c r="AK25" s="7">
        <v>35</v>
      </c>
      <c r="AL25" s="7">
        <v>0</v>
      </c>
      <c r="AM25" s="100">
        <v>37</v>
      </c>
      <c r="AN25" s="7">
        <v>0</v>
      </c>
      <c r="AO25" s="7">
        <v>31</v>
      </c>
      <c r="AP25" s="7">
        <v>0</v>
      </c>
      <c r="AQ25" s="5">
        <f t="shared" si="7"/>
        <v>201</v>
      </c>
      <c r="AR25" s="4">
        <f t="shared" si="8"/>
        <v>39</v>
      </c>
      <c r="AS25" s="4">
        <f t="shared" si="9"/>
        <v>37</v>
      </c>
      <c r="AT25" s="4">
        <f t="shared" si="10"/>
        <v>35</v>
      </c>
      <c r="AU25" s="4">
        <f t="shared" si="11"/>
        <v>31</v>
      </c>
      <c r="AV25" s="4">
        <f t="shared" si="12"/>
        <v>30</v>
      </c>
      <c r="AW25" s="4">
        <f t="shared" si="13"/>
        <v>29</v>
      </c>
    </row>
    <row r="26" spans="1:49" ht="18.75" customHeight="1" thickBot="1">
      <c r="A26" s="11" t="s">
        <v>44</v>
      </c>
      <c r="B26" s="10" t="s">
        <v>222</v>
      </c>
      <c r="C26" s="25"/>
      <c r="D26" s="15">
        <f>R26</f>
        <v>86</v>
      </c>
      <c r="E26" s="14"/>
      <c r="F26" s="6">
        <v>0</v>
      </c>
      <c r="G26" s="6">
        <v>0</v>
      </c>
      <c r="H26" s="7">
        <v>0</v>
      </c>
      <c r="I26" s="7">
        <v>18</v>
      </c>
      <c r="J26" s="7">
        <v>0</v>
      </c>
      <c r="K26" s="7">
        <v>19</v>
      </c>
      <c r="L26" s="7">
        <v>0</v>
      </c>
      <c r="M26" s="7">
        <v>15</v>
      </c>
      <c r="N26" s="7">
        <v>18</v>
      </c>
      <c r="O26" s="7">
        <v>0</v>
      </c>
      <c r="P26" s="7">
        <v>16</v>
      </c>
      <c r="Q26" s="6">
        <v>0</v>
      </c>
      <c r="R26" s="13">
        <f t="shared" si="0"/>
        <v>86</v>
      </c>
      <c r="S26" s="4">
        <f t="shared" si="1"/>
        <v>19</v>
      </c>
      <c r="T26" s="4">
        <f t="shared" si="2"/>
        <v>18</v>
      </c>
      <c r="U26" s="4">
        <f t="shared" si="3"/>
        <v>18</v>
      </c>
      <c r="V26" s="4">
        <f t="shared" si="4"/>
        <v>16</v>
      </c>
      <c r="W26" s="4">
        <f t="shared" si="5"/>
        <v>15</v>
      </c>
      <c r="X26" s="4">
        <f t="shared" si="6"/>
        <v>0</v>
      </c>
      <c r="Y26" s="12"/>
      <c r="Z26" s="11" t="s">
        <v>44</v>
      </c>
      <c r="AA26" s="10" t="s">
        <v>123</v>
      </c>
      <c r="AB26" s="103"/>
      <c r="AC26" s="9">
        <f>AQ26</f>
        <v>200</v>
      </c>
      <c r="AD26" s="18">
        <v>0</v>
      </c>
      <c r="AE26" s="7">
        <v>22</v>
      </c>
      <c r="AF26" s="7">
        <v>29</v>
      </c>
      <c r="AG26" s="7">
        <v>0</v>
      </c>
      <c r="AH26" s="7">
        <v>28</v>
      </c>
      <c r="AI26" s="7">
        <v>33</v>
      </c>
      <c r="AJ26" s="7">
        <v>33</v>
      </c>
      <c r="AK26" s="7">
        <v>33</v>
      </c>
      <c r="AL26" s="100">
        <v>39</v>
      </c>
      <c r="AM26" s="7">
        <v>25</v>
      </c>
      <c r="AN26" s="7">
        <v>0</v>
      </c>
      <c r="AO26" s="7">
        <v>33</v>
      </c>
      <c r="AP26" s="7">
        <v>0</v>
      </c>
      <c r="AQ26" s="5">
        <f t="shared" si="7"/>
        <v>200</v>
      </c>
      <c r="AR26" s="4">
        <f t="shared" si="8"/>
        <v>39</v>
      </c>
      <c r="AS26" s="4">
        <f t="shared" si="9"/>
        <v>33</v>
      </c>
      <c r="AT26" s="4">
        <f t="shared" si="10"/>
        <v>33</v>
      </c>
      <c r="AU26" s="4">
        <f t="shared" si="11"/>
        <v>33</v>
      </c>
      <c r="AV26" s="4">
        <f t="shared" si="12"/>
        <v>33</v>
      </c>
      <c r="AW26" s="4">
        <f t="shared" si="13"/>
        <v>29</v>
      </c>
    </row>
    <row r="27" spans="1:49" ht="20.100000000000001" customHeight="1" thickBot="1">
      <c r="A27" s="11" t="s">
        <v>43</v>
      </c>
      <c r="B27" s="71" t="s">
        <v>100</v>
      </c>
      <c r="C27" s="24"/>
      <c r="D27" s="15">
        <f>R27</f>
        <v>85</v>
      </c>
      <c r="E27" s="14"/>
      <c r="F27" s="6">
        <v>13</v>
      </c>
      <c r="G27" s="6">
        <v>0</v>
      </c>
      <c r="H27" s="7">
        <v>0</v>
      </c>
      <c r="I27" s="7">
        <v>0</v>
      </c>
      <c r="J27" s="7">
        <v>0</v>
      </c>
      <c r="K27" s="7">
        <v>15</v>
      </c>
      <c r="L27" s="7">
        <v>9</v>
      </c>
      <c r="M27" s="7">
        <v>18</v>
      </c>
      <c r="N27" s="7">
        <v>17</v>
      </c>
      <c r="O27" s="7">
        <v>0</v>
      </c>
      <c r="P27" s="7">
        <v>13</v>
      </c>
      <c r="Q27" s="6">
        <v>0</v>
      </c>
      <c r="R27" s="13">
        <f t="shared" si="0"/>
        <v>85</v>
      </c>
      <c r="S27" s="4">
        <f t="shared" si="1"/>
        <v>18</v>
      </c>
      <c r="T27" s="4">
        <f t="shared" si="2"/>
        <v>17</v>
      </c>
      <c r="U27" s="4">
        <f t="shared" si="3"/>
        <v>15</v>
      </c>
      <c r="V27" s="4">
        <f t="shared" si="4"/>
        <v>13</v>
      </c>
      <c r="W27" s="4">
        <f t="shared" si="5"/>
        <v>13</v>
      </c>
      <c r="X27" s="4">
        <f t="shared" si="6"/>
        <v>9</v>
      </c>
      <c r="Y27" s="19"/>
      <c r="Z27" s="11" t="s">
        <v>43</v>
      </c>
      <c r="AA27" s="10" t="s">
        <v>118</v>
      </c>
      <c r="AB27" s="102"/>
      <c r="AC27" s="9">
        <f>AQ27</f>
        <v>199</v>
      </c>
      <c r="AD27" s="18">
        <v>0</v>
      </c>
      <c r="AE27" s="7">
        <v>32</v>
      </c>
      <c r="AF27" s="7">
        <v>31</v>
      </c>
      <c r="AG27" s="7">
        <v>0</v>
      </c>
      <c r="AH27" s="7">
        <v>35</v>
      </c>
      <c r="AI27" s="100">
        <v>38</v>
      </c>
      <c r="AJ27" s="7">
        <v>32</v>
      </c>
      <c r="AK27" s="7">
        <v>21</v>
      </c>
      <c r="AL27" s="7">
        <v>31</v>
      </c>
      <c r="AM27" s="7">
        <v>0</v>
      </c>
      <c r="AN27" s="7">
        <v>23</v>
      </c>
      <c r="AO27" s="7">
        <v>0</v>
      </c>
      <c r="AP27" s="7">
        <v>0</v>
      </c>
      <c r="AQ27" s="5">
        <f t="shared" si="7"/>
        <v>199</v>
      </c>
      <c r="AR27" s="4">
        <f t="shared" si="8"/>
        <v>38</v>
      </c>
      <c r="AS27" s="4">
        <f t="shared" si="9"/>
        <v>35</v>
      </c>
      <c r="AT27" s="4">
        <f t="shared" si="10"/>
        <v>32</v>
      </c>
      <c r="AU27" s="4">
        <f t="shared" si="11"/>
        <v>32</v>
      </c>
      <c r="AV27" s="4">
        <f t="shared" si="12"/>
        <v>31</v>
      </c>
      <c r="AW27" s="4">
        <f t="shared" si="13"/>
        <v>31</v>
      </c>
    </row>
    <row r="28" spans="1:49" ht="18.75" customHeight="1" thickBot="1">
      <c r="A28" s="11" t="s">
        <v>42</v>
      </c>
      <c r="B28" s="10" t="s">
        <v>116</v>
      </c>
      <c r="C28" s="26"/>
      <c r="D28" s="15">
        <f>R28</f>
        <v>85</v>
      </c>
      <c r="E28" s="14"/>
      <c r="F28" s="6">
        <v>9</v>
      </c>
      <c r="G28" s="6">
        <v>0</v>
      </c>
      <c r="H28" s="7">
        <v>0</v>
      </c>
      <c r="I28" s="7">
        <v>0</v>
      </c>
      <c r="J28" s="7">
        <v>11</v>
      </c>
      <c r="K28" s="7">
        <v>18</v>
      </c>
      <c r="L28" s="7">
        <v>0</v>
      </c>
      <c r="M28" s="7">
        <v>14</v>
      </c>
      <c r="N28" s="7">
        <v>14</v>
      </c>
      <c r="O28" s="7">
        <v>19</v>
      </c>
      <c r="P28" s="7">
        <v>0</v>
      </c>
      <c r="Q28" s="6">
        <v>0</v>
      </c>
      <c r="R28" s="13">
        <f t="shared" si="0"/>
        <v>85</v>
      </c>
      <c r="S28" s="4">
        <f t="shared" si="1"/>
        <v>19</v>
      </c>
      <c r="T28" s="4">
        <f t="shared" si="2"/>
        <v>18</v>
      </c>
      <c r="U28" s="4">
        <f t="shared" si="3"/>
        <v>14</v>
      </c>
      <c r="V28" s="4">
        <f t="shared" si="4"/>
        <v>14</v>
      </c>
      <c r="W28" s="4">
        <f t="shared" si="5"/>
        <v>11</v>
      </c>
      <c r="X28" s="4">
        <f t="shared" si="6"/>
        <v>9</v>
      </c>
      <c r="Y28" s="20"/>
      <c r="Z28" s="11" t="s">
        <v>42</v>
      </c>
      <c r="AA28" s="10" t="s">
        <v>116</v>
      </c>
      <c r="AB28" s="102"/>
      <c r="AC28" s="9">
        <f>AQ28</f>
        <v>197</v>
      </c>
      <c r="AD28" s="18">
        <v>0</v>
      </c>
      <c r="AE28" s="7">
        <v>25</v>
      </c>
      <c r="AF28" s="7">
        <v>0</v>
      </c>
      <c r="AG28" s="7">
        <v>0</v>
      </c>
      <c r="AH28" s="7">
        <v>0</v>
      </c>
      <c r="AI28" s="7">
        <v>32</v>
      </c>
      <c r="AJ28" s="7">
        <v>36</v>
      </c>
      <c r="AK28" s="7">
        <v>0</v>
      </c>
      <c r="AL28" s="7">
        <v>32</v>
      </c>
      <c r="AM28" s="7">
        <v>32</v>
      </c>
      <c r="AN28" s="100">
        <v>40</v>
      </c>
      <c r="AO28" s="7">
        <v>0</v>
      </c>
      <c r="AP28" s="7">
        <v>0</v>
      </c>
      <c r="AQ28" s="5">
        <f t="shared" si="7"/>
        <v>197</v>
      </c>
      <c r="AR28" s="4">
        <f t="shared" si="8"/>
        <v>40</v>
      </c>
      <c r="AS28" s="4">
        <f t="shared" si="9"/>
        <v>36</v>
      </c>
      <c r="AT28" s="4">
        <f t="shared" si="10"/>
        <v>32</v>
      </c>
      <c r="AU28" s="4">
        <f t="shared" si="11"/>
        <v>32</v>
      </c>
      <c r="AV28" s="4">
        <f t="shared" si="12"/>
        <v>32</v>
      </c>
      <c r="AW28" s="4">
        <f t="shared" si="13"/>
        <v>25</v>
      </c>
    </row>
    <row r="29" spans="1:49" ht="20.100000000000001" customHeight="1" thickBot="1">
      <c r="A29" s="11" t="s">
        <v>41</v>
      </c>
      <c r="B29" s="10" t="s">
        <v>106</v>
      </c>
      <c r="C29" s="24"/>
      <c r="D29" s="15">
        <f>R29</f>
        <v>84</v>
      </c>
      <c r="E29" s="14"/>
      <c r="F29" s="6">
        <v>18</v>
      </c>
      <c r="G29" s="6">
        <v>10</v>
      </c>
      <c r="H29" s="7">
        <v>10</v>
      </c>
      <c r="I29" s="7">
        <v>11</v>
      </c>
      <c r="J29" s="7">
        <v>0</v>
      </c>
      <c r="K29" s="7">
        <v>0</v>
      </c>
      <c r="L29" s="7">
        <v>14</v>
      </c>
      <c r="M29" s="7">
        <v>0</v>
      </c>
      <c r="N29" s="7">
        <v>18</v>
      </c>
      <c r="O29" s="7">
        <v>0</v>
      </c>
      <c r="P29" s="7">
        <v>13</v>
      </c>
      <c r="Q29" s="6">
        <v>0</v>
      </c>
      <c r="R29" s="13">
        <f t="shared" si="0"/>
        <v>84</v>
      </c>
      <c r="S29" s="4">
        <f t="shared" si="1"/>
        <v>18</v>
      </c>
      <c r="T29" s="4">
        <f t="shared" si="2"/>
        <v>18</v>
      </c>
      <c r="U29" s="4">
        <f t="shared" si="3"/>
        <v>14</v>
      </c>
      <c r="V29" s="4">
        <f t="shared" si="4"/>
        <v>13</v>
      </c>
      <c r="W29" s="4">
        <f t="shared" si="5"/>
        <v>11</v>
      </c>
      <c r="X29" s="4">
        <f t="shared" si="6"/>
        <v>10</v>
      </c>
      <c r="Y29" s="12"/>
      <c r="Z29" s="11" t="s">
        <v>41</v>
      </c>
      <c r="AA29" s="10" t="s">
        <v>96</v>
      </c>
      <c r="AB29" s="102"/>
      <c r="AC29" s="9">
        <f>AQ29</f>
        <v>193</v>
      </c>
      <c r="AD29" s="18">
        <v>0</v>
      </c>
      <c r="AE29" s="7">
        <v>36</v>
      </c>
      <c r="AF29" s="7">
        <v>0</v>
      </c>
      <c r="AG29" s="7">
        <v>0</v>
      </c>
      <c r="AH29" s="7">
        <v>0</v>
      </c>
      <c r="AI29" s="7">
        <v>31</v>
      </c>
      <c r="AJ29" s="7">
        <v>28</v>
      </c>
      <c r="AK29" s="7">
        <v>0</v>
      </c>
      <c r="AL29" s="7">
        <v>32</v>
      </c>
      <c r="AM29" s="100">
        <v>38</v>
      </c>
      <c r="AN29" s="7">
        <v>0</v>
      </c>
      <c r="AO29" s="7">
        <v>28</v>
      </c>
      <c r="AP29" s="7">
        <v>0</v>
      </c>
      <c r="AQ29" s="5">
        <f t="shared" si="7"/>
        <v>193</v>
      </c>
      <c r="AR29" s="4">
        <f t="shared" si="8"/>
        <v>38</v>
      </c>
      <c r="AS29" s="4">
        <f t="shared" si="9"/>
        <v>36</v>
      </c>
      <c r="AT29" s="4">
        <f t="shared" si="10"/>
        <v>32</v>
      </c>
      <c r="AU29" s="4">
        <f t="shared" si="11"/>
        <v>31</v>
      </c>
      <c r="AV29" s="4">
        <f t="shared" si="12"/>
        <v>28</v>
      </c>
      <c r="AW29" s="4">
        <f t="shared" si="13"/>
        <v>28</v>
      </c>
    </row>
    <row r="30" spans="1:49" ht="18.75" customHeight="1" thickBot="1">
      <c r="A30" s="11" t="s">
        <v>40</v>
      </c>
      <c r="B30" s="71" t="s">
        <v>108</v>
      </c>
      <c r="C30" s="24"/>
      <c r="D30" s="15">
        <f>R30</f>
        <v>83</v>
      </c>
      <c r="E30" s="14"/>
      <c r="F30" s="6">
        <v>11</v>
      </c>
      <c r="G30" s="6">
        <v>13</v>
      </c>
      <c r="H30" s="7">
        <v>8</v>
      </c>
      <c r="I30" s="7">
        <v>0</v>
      </c>
      <c r="J30" s="7">
        <v>15</v>
      </c>
      <c r="K30" s="7">
        <v>13</v>
      </c>
      <c r="L30" s="7">
        <v>11</v>
      </c>
      <c r="M30" s="7">
        <v>19</v>
      </c>
      <c r="N30" s="7">
        <v>10</v>
      </c>
      <c r="O30" s="7">
        <v>6</v>
      </c>
      <c r="P30" s="7">
        <v>12</v>
      </c>
      <c r="Q30" s="6">
        <v>0</v>
      </c>
      <c r="R30" s="13">
        <f t="shared" si="0"/>
        <v>83</v>
      </c>
      <c r="S30" s="4">
        <f t="shared" si="1"/>
        <v>19</v>
      </c>
      <c r="T30" s="4">
        <f t="shared" si="2"/>
        <v>15</v>
      </c>
      <c r="U30" s="4">
        <f t="shared" si="3"/>
        <v>13</v>
      </c>
      <c r="V30" s="4">
        <f t="shared" si="4"/>
        <v>13</v>
      </c>
      <c r="W30" s="4">
        <f t="shared" si="5"/>
        <v>12</v>
      </c>
      <c r="X30" s="4">
        <f t="shared" si="6"/>
        <v>11</v>
      </c>
      <c r="Y30" s="12"/>
      <c r="Z30" s="11" t="s">
        <v>40</v>
      </c>
      <c r="AA30" s="10" t="s">
        <v>120</v>
      </c>
      <c r="AB30" s="103"/>
      <c r="AC30" s="9">
        <f>AQ30</f>
        <v>192</v>
      </c>
      <c r="AD30" s="18">
        <v>0</v>
      </c>
      <c r="AE30" s="100">
        <v>37</v>
      </c>
      <c r="AF30" s="7">
        <v>32</v>
      </c>
      <c r="AG30" s="7">
        <v>27</v>
      </c>
      <c r="AH30" s="7">
        <v>0</v>
      </c>
      <c r="AI30" s="7">
        <v>0</v>
      </c>
      <c r="AJ30" s="7">
        <v>35</v>
      </c>
      <c r="AK30" s="7">
        <v>0</v>
      </c>
      <c r="AL30" s="7">
        <v>31</v>
      </c>
      <c r="AM30" s="7">
        <v>30</v>
      </c>
      <c r="AN30" s="7">
        <v>0</v>
      </c>
      <c r="AO30" s="7">
        <v>0</v>
      </c>
      <c r="AP30" s="7">
        <v>0</v>
      </c>
      <c r="AQ30" s="5">
        <f t="shared" si="7"/>
        <v>192</v>
      </c>
      <c r="AR30" s="4">
        <f t="shared" si="8"/>
        <v>37</v>
      </c>
      <c r="AS30" s="4">
        <f t="shared" si="9"/>
        <v>35</v>
      </c>
      <c r="AT30" s="4">
        <f t="shared" si="10"/>
        <v>32</v>
      </c>
      <c r="AU30" s="4">
        <f t="shared" si="11"/>
        <v>31</v>
      </c>
      <c r="AV30" s="4">
        <f t="shared" si="12"/>
        <v>30</v>
      </c>
      <c r="AW30" s="4">
        <f t="shared" si="13"/>
        <v>27</v>
      </c>
    </row>
    <row r="31" spans="1:49" ht="18.75" customHeight="1" thickBot="1">
      <c r="A31" s="11" t="s">
        <v>39</v>
      </c>
      <c r="B31" s="71" t="s">
        <v>88</v>
      </c>
      <c r="C31" s="24"/>
      <c r="D31" s="15">
        <f>R31</f>
        <v>79</v>
      </c>
      <c r="E31" s="14"/>
      <c r="F31" s="6">
        <v>21</v>
      </c>
      <c r="G31" s="6">
        <v>0</v>
      </c>
      <c r="H31" s="7">
        <v>0</v>
      </c>
      <c r="I31" s="7">
        <v>0</v>
      </c>
      <c r="J31" s="7">
        <v>0</v>
      </c>
      <c r="K31" s="7">
        <v>18</v>
      </c>
      <c r="L31" s="7">
        <v>0</v>
      </c>
      <c r="M31" s="7">
        <v>0</v>
      </c>
      <c r="N31" s="7">
        <v>20</v>
      </c>
      <c r="O31" s="7">
        <v>0</v>
      </c>
      <c r="P31" s="7">
        <v>20</v>
      </c>
      <c r="Q31" s="6">
        <v>0</v>
      </c>
      <c r="R31" s="13">
        <f t="shared" si="0"/>
        <v>79</v>
      </c>
      <c r="S31" s="4">
        <f t="shared" si="1"/>
        <v>21</v>
      </c>
      <c r="T31" s="4">
        <f t="shared" si="2"/>
        <v>20</v>
      </c>
      <c r="U31" s="4">
        <f t="shared" si="3"/>
        <v>20</v>
      </c>
      <c r="V31" s="4">
        <f t="shared" si="4"/>
        <v>18</v>
      </c>
      <c r="W31" s="4">
        <f t="shared" si="5"/>
        <v>0</v>
      </c>
      <c r="X31" s="4">
        <f t="shared" si="6"/>
        <v>0</v>
      </c>
      <c r="Y31" s="12"/>
      <c r="Z31" s="11" t="s">
        <v>39</v>
      </c>
      <c r="AA31" s="10" t="s">
        <v>90</v>
      </c>
      <c r="AB31" s="103"/>
      <c r="AC31" s="9">
        <f>AQ31</f>
        <v>192</v>
      </c>
      <c r="AD31" s="18">
        <v>0</v>
      </c>
      <c r="AE31" s="7">
        <v>30</v>
      </c>
      <c r="AF31" s="7">
        <v>0</v>
      </c>
      <c r="AG31" s="7">
        <v>27</v>
      </c>
      <c r="AH31" s="7">
        <v>32</v>
      </c>
      <c r="AI31" s="7">
        <v>24</v>
      </c>
      <c r="AJ31" s="7">
        <v>35</v>
      </c>
      <c r="AK31" s="7">
        <v>0</v>
      </c>
      <c r="AL31" s="7">
        <v>0</v>
      </c>
      <c r="AM31" s="7">
        <v>33</v>
      </c>
      <c r="AN31" s="7">
        <v>34</v>
      </c>
      <c r="AO31" s="7">
        <v>28</v>
      </c>
      <c r="AP31" s="7">
        <v>0</v>
      </c>
      <c r="AQ31" s="5">
        <f t="shared" si="7"/>
        <v>192</v>
      </c>
      <c r="AR31" s="4">
        <f t="shared" si="8"/>
        <v>35</v>
      </c>
      <c r="AS31" s="4">
        <f t="shared" si="9"/>
        <v>34</v>
      </c>
      <c r="AT31" s="4">
        <f t="shared" si="10"/>
        <v>33</v>
      </c>
      <c r="AU31" s="4">
        <f t="shared" si="11"/>
        <v>32</v>
      </c>
      <c r="AV31" s="4">
        <f t="shared" si="12"/>
        <v>30</v>
      </c>
      <c r="AW31" s="4">
        <f t="shared" si="13"/>
        <v>28</v>
      </c>
    </row>
    <row r="32" spans="1:49" ht="18.75" customHeight="1" thickBot="1">
      <c r="A32" s="11" t="s">
        <v>38</v>
      </c>
      <c r="B32" s="10" t="s">
        <v>99</v>
      </c>
      <c r="C32" s="26"/>
      <c r="D32" s="15">
        <f>R32</f>
        <v>78</v>
      </c>
      <c r="E32" s="14"/>
      <c r="F32" s="6">
        <v>22</v>
      </c>
      <c r="G32" s="6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21</v>
      </c>
      <c r="N32" s="7">
        <v>15</v>
      </c>
      <c r="O32" s="7">
        <v>0</v>
      </c>
      <c r="P32" s="7">
        <v>20</v>
      </c>
      <c r="Q32" s="6">
        <v>0</v>
      </c>
      <c r="R32" s="13">
        <f t="shared" si="0"/>
        <v>78</v>
      </c>
      <c r="S32" s="4">
        <f t="shared" si="1"/>
        <v>22</v>
      </c>
      <c r="T32" s="4">
        <f t="shared" si="2"/>
        <v>21</v>
      </c>
      <c r="U32" s="4">
        <f t="shared" si="3"/>
        <v>20</v>
      </c>
      <c r="V32" s="4">
        <f t="shared" si="4"/>
        <v>15</v>
      </c>
      <c r="W32" s="4">
        <f t="shared" si="5"/>
        <v>0</v>
      </c>
      <c r="X32" s="4">
        <f t="shared" si="6"/>
        <v>0</v>
      </c>
      <c r="Y32" s="20"/>
      <c r="Z32" s="11" t="s">
        <v>38</v>
      </c>
      <c r="AA32" s="10" t="s">
        <v>117</v>
      </c>
      <c r="AB32" s="102"/>
      <c r="AC32" s="9">
        <f>AQ32</f>
        <v>188</v>
      </c>
      <c r="AD32" s="18">
        <v>0</v>
      </c>
      <c r="AE32" s="7">
        <v>25</v>
      </c>
      <c r="AF32" s="7">
        <v>34</v>
      </c>
      <c r="AG32" s="7">
        <v>28</v>
      </c>
      <c r="AH32" s="100">
        <v>40</v>
      </c>
      <c r="AI32" s="7">
        <v>0</v>
      </c>
      <c r="AJ32" s="7">
        <v>25</v>
      </c>
      <c r="AK32" s="7">
        <v>26</v>
      </c>
      <c r="AL32" s="7">
        <v>28</v>
      </c>
      <c r="AM32" s="7">
        <v>22</v>
      </c>
      <c r="AN32" s="7">
        <v>0</v>
      </c>
      <c r="AO32" s="7">
        <v>32</v>
      </c>
      <c r="AP32" s="7">
        <v>0</v>
      </c>
      <c r="AQ32" s="5">
        <f t="shared" si="7"/>
        <v>188</v>
      </c>
      <c r="AR32" s="4">
        <f t="shared" si="8"/>
        <v>40</v>
      </c>
      <c r="AS32" s="4">
        <f t="shared" si="9"/>
        <v>34</v>
      </c>
      <c r="AT32" s="4">
        <f t="shared" si="10"/>
        <v>32</v>
      </c>
      <c r="AU32" s="4">
        <f t="shared" si="11"/>
        <v>28</v>
      </c>
      <c r="AV32" s="4">
        <f t="shared" si="12"/>
        <v>28</v>
      </c>
      <c r="AW32" s="4">
        <f t="shared" si="13"/>
        <v>26</v>
      </c>
    </row>
    <row r="33" spans="1:49" ht="18.75" customHeight="1" thickBot="1">
      <c r="A33" s="11" t="s">
        <v>37</v>
      </c>
      <c r="B33" s="10" t="s">
        <v>121</v>
      </c>
      <c r="C33" s="24"/>
      <c r="D33" s="15">
        <f>R33</f>
        <v>77</v>
      </c>
      <c r="E33" s="14"/>
      <c r="F33" s="6">
        <v>15</v>
      </c>
      <c r="G33" s="6">
        <v>0</v>
      </c>
      <c r="H33" s="7">
        <v>10</v>
      </c>
      <c r="I33" s="7">
        <v>0</v>
      </c>
      <c r="J33" s="7">
        <v>0</v>
      </c>
      <c r="K33" s="7">
        <v>21</v>
      </c>
      <c r="L33" s="7">
        <v>16</v>
      </c>
      <c r="M33" s="7">
        <v>15</v>
      </c>
      <c r="N33" s="7">
        <v>0</v>
      </c>
      <c r="O33" s="7">
        <v>0</v>
      </c>
      <c r="P33" s="7">
        <v>0</v>
      </c>
      <c r="Q33" s="6">
        <v>0</v>
      </c>
      <c r="R33" s="13">
        <f t="shared" si="0"/>
        <v>77</v>
      </c>
      <c r="S33" s="4">
        <f t="shared" si="1"/>
        <v>21</v>
      </c>
      <c r="T33" s="4">
        <f t="shared" si="2"/>
        <v>16</v>
      </c>
      <c r="U33" s="4">
        <f t="shared" si="3"/>
        <v>15</v>
      </c>
      <c r="V33" s="4">
        <f t="shared" si="4"/>
        <v>15</v>
      </c>
      <c r="W33" s="4">
        <f t="shared" si="5"/>
        <v>10</v>
      </c>
      <c r="X33" s="4">
        <f t="shared" si="6"/>
        <v>0</v>
      </c>
      <c r="Y33" s="12"/>
      <c r="Z33" s="11" t="s">
        <v>37</v>
      </c>
      <c r="AA33" s="71" t="s">
        <v>126</v>
      </c>
      <c r="AB33" s="104"/>
      <c r="AC33" s="9">
        <f>AQ33</f>
        <v>188</v>
      </c>
      <c r="AD33" s="18">
        <v>0</v>
      </c>
      <c r="AE33" s="7">
        <v>30</v>
      </c>
      <c r="AF33" s="7">
        <v>32</v>
      </c>
      <c r="AG33" s="7">
        <v>30</v>
      </c>
      <c r="AH33" s="7">
        <v>28</v>
      </c>
      <c r="AI33" s="7">
        <v>23</v>
      </c>
      <c r="AJ33" s="7">
        <v>29</v>
      </c>
      <c r="AK33" s="7">
        <v>34</v>
      </c>
      <c r="AL33" s="7">
        <v>33</v>
      </c>
      <c r="AM33" s="7">
        <v>28</v>
      </c>
      <c r="AN33" s="7">
        <v>25</v>
      </c>
      <c r="AO33" s="7">
        <v>27</v>
      </c>
      <c r="AP33" s="7">
        <v>0</v>
      </c>
      <c r="AQ33" s="5">
        <f t="shared" si="7"/>
        <v>188</v>
      </c>
      <c r="AR33" s="4">
        <f t="shared" si="8"/>
        <v>34</v>
      </c>
      <c r="AS33" s="4">
        <f t="shared" si="9"/>
        <v>33</v>
      </c>
      <c r="AT33" s="4">
        <f t="shared" si="10"/>
        <v>32</v>
      </c>
      <c r="AU33" s="4">
        <f t="shared" si="11"/>
        <v>30</v>
      </c>
      <c r="AV33" s="4">
        <f t="shared" si="12"/>
        <v>30</v>
      </c>
      <c r="AW33" s="4">
        <f t="shared" si="13"/>
        <v>29</v>
      </c>
    </row>
    <row r="34" spans="1:49" ht="18.75" customHeight="1" thickBot="1">
      <c r="A34" s="11" t="s">
        <v>36</v>
      </c>
      <c r="B34" s="17" t="s">
        <v>208</v>
      </c>
      <c r="C34" s="25"/>
      <c r="D34" s="15">
        <f>R34</f>
        <v>74</v>
      </c>
      <c r="E34" s="14"/>
      <c r="F34" s="6">
        <v>0</v>
      </c>
      <c r="G34" s="6">
        <v>16</v>
      </c>
      <c r="H34" s="7">
        <v>0</v>
      </c>
      <c r="I34" s="7">
        <v>20</v>
      </c>
      <c r="J34" s="7">
        <v>0</v>
      </c>
      <c r="K34" s="7">
        <v>0</v>
      </c>
      <c r="L34" s="7">
        <v>17</v>
      </c>
      <c r="M34" s="7">
        <v>0</v>
      </c>
      <c r="N34" s="7">
        <v>21</v>
      </c>
      <c r="O34" s="7">
        <v>0</v>
      </c>
      <c r="P34" s="7">
        <v>0</v>
      </c>
      <c r="Q34" s="6">
        <v>0</v>
      </c>
      <c r="R34" s="13">
        <f t="shared" si="0"/>
        <v>74</v>
      </c>
      <c r="S34" s="4">
        <f t="shared" si="1"/>
        <v>21</v>
      </c>
      <c r="T34" s="4">
        <f t="shared" si="2"/>
        <v>20</v>
      </c>
      <c r="U34" s="4">
        <f t="shared" si="3"/>
        <v>17</v>
      </c>
      <c r="V34" s="4">
        <f t="shared" si="4"/>
        <v>16</v>
      </c>
      <c r="W34" s="4">
        <f t="shared" si="5"/>
        <v>0</v>
      </c>
      <c r="X34" s="4">
        <f t="shared" si="6"/>
        <v>0</v>
      </c>
      <c r="Y34" s="20"/>
      <c r="Z34" s="11" t="s">
        <v>36</v>
      </c>
      <c r="AA34" s="71" t="s">
        <v>100</v>
      </c>
      <c r="AB34" s="104"/>
      <c r="AC34" s="9">
        <f>AQ34</f>
        <v>187</v>
      </c>
      <c r="AD34" s="18"/>
      <c r="AE34" s="7">
        <v>28</v>
      </c>
      <c r="AF34" s="7">
        <v>0</v>
      </c>
      <c r="AG34" s="7">
        <v>0</v>
      </c>
      <c r="AH34" s="7">
        <v>0</v>
      </c>
      <c r="AI34" s="7">
        <v>0</v>
      </c>
      <c r="AJ34" s="7">
        <v>33</v>
      </c>
      <c r="AK34" s="7">
        <v>24</v>
      </c>
      <c r="AL34" s="100">
        <v>39</v>
      </c>
      <c r="AM34" s="7">
        <v>36</v>
      </c>
      <c r="AN34" s="7">
        <v>0</v>
      </c>
      <c r="AO34" s="7">
        <v>27</v>
      </c>
      <c r="AP34" s="7">
        <v>0</v>
      </c>
      <c r="AQ34" s="5">
        <f t="shared" si="7"/>
        <v>187</v>
      </c>
      <c r="AR34" s="4">
        <f t="shared" si="8"/>
        <v>39</v>
      </c>
      <c r="AS34" s="4">
        <f t="shared" si="9"/>
        <v>36</v>
      </c>
      <c r="AT34" s="4">
        <f t="shared" si="10"/>
        <v>33</v>
      </c>
      <c r="AU34" s="4">
        <f t="shared" si="11"/>
        <v>28</v>
      </c>
      <c r="AV34" s="4">
        <f t="shared" si="12"/>
        <v>27</v>
      </c>
      <c r="AW34" s="4">
        <f t="shared" si="13"/>
        <v>24</v>
      </c>
    </row>
    <row r="35" spans="1:49" ht="18.75" customHeight="1" thickBot="1">
      <c r="A35" s="11" t="s">
        <v>35</v>
      </c>
      <c r="B35" s="10" t="s">
        <v>120</v>
      </c>
      <c r="C35" s="24"/>
      <c r="D35" s="15">
        <f>R35</f>
        <v>74</v>
      </c>
      <c r="E35" s="14"/>
      <c r="F35" s="6">
        <v>14</v>
      </c>
      <c r="G35" s="6">
        <v>12</v>
      </c>
      <c r="H35" s="7">
        <v>9</v>
      </c>
      <c r="I35" s="7">
        <v>0</v>
      </c>
      <c r="J35" s="7">
        <v>0</v>
      </c>
      <c r="K35" s="7">
        <v>14</v>
      </c>
      <c r="L35" s="7">
        <v>0</v>
      </c>
      <c r="M35" s="7">
        <v>13</v>
      </c>
      <c r="N35" s="7">
        <v>12</v>
      </c>
      <c r="O35" s="7">
        <v>0</v>
      </c>
      <c r="P35" s="7">
        <v>0</v>
      </c>
      <c r="Q35" s="6">
        <v>0</v>
      </c>
      <c r="R35" s="13">
        <f t="shared" si="0"/>
        <v>74</v>
      </c>
      <c r="S35" s="4">
        <f t="shared" si="1"/>
        <v>14</v>
      </c>
      <c r="T35" s="4">
        <f t="shared" si="2"/>
        <v>14</v>
      </c>
      <c r="U35" s="4">
        <f t="shared" si="3"/>
        <v>13</v>
      </c>
      <c r="V35" s="4">
        <f t="shared" si="4"/>
        <v>12</v>
      </c>
      <c r="W35" s="4">
        <f t="shared" si="5"/>
        <v>12</v>
      </c>
      <c r="X35" s="4">
        <f t="shared" si="6"/>
        <v>9</v>
      </c>
      <c r="Y35" s="12"/>
      <c r="Z35" s="11" t="s">
        <v>35</v>
      </c>
      <c r="AA35" s="10" t="s">
        <v>102</v>
      </c>
      <c r="AB35" s="102"/>
      <c r="AC35" s="9">
        <f>AQ35</f>
        <v>185</v>
      </c>
      <c r="AD35" s="18">
        <v>0</v>
      </c>
      <c r="AE35" s="7">
        <v>36</v>
      </c>
      <c r="AF35" s="7">
        <v>0</v>
      </c>
      <c r="AG35" s="7">
        <v>31</v>
      </c>
      <c r="AH35" s="7">
        <v>0</v>
      </c>
      <c r="AI35" s="7">
        <v>33</v>
      </c>
      <c r="AJ35" s="7">
        <v>27</v>
      </c>
      <c r="AK35" s="7">
        <v>18</v>
      </c>
      <c r="AL35" s="7">
        <v>0</v>
      </c>
      <c r="AM35" s="7">
        <v>0</v>
      </c>
      <c r="AN35" s="7">
        <v>25</v>
      </c>
      <c r="AO35" s="7">
        <v>33</v>
      </c>
      <c r="AP35" s="7">
        <v>0</v>
      </c>
      <c r="AQ35" s="5">
        <f t="shared" si="7"/>
        <v>185</v>
      </c>
      <c r="AR35" s="4">
        <f t="shared" si="8"/>
        <v>36</v>
      </c>
      <c r="AS35" s="4">
        <f t="shared" si="9"/>
        <v>33</v>
      </c>
      <c r="AT35" s="4">
        <f t="shared" si="10"/>
        <v>33</v>
      </c>
      <c r="AU35" s="4">
        <f t="shared" si="11"/>
        <v>31</v>
      </c>
      <c r="AV35" s="4">
        <f t="shared" si="12"/>
        <v>27</v>
      </c>
      <c r="AW35" s="4">
        <f t="shared" si="13"/>
        <v>25</v>
      </c>
    </row>
    <row r="36" spans="1:49" ht="18.75" customHeight="1" thickBot="1">
      <c r="A36" s="11" t="s">
        <v>34</v>
      </c>
      <c r="B36" s="10" t="s">
        <v>212</v>
      </c>
      <c r="C36" s="25"/>
      <c r="D36" s="15">
        <f>R36</f>
        <v>70</v>
      </c>
      <c r="E36" s="14"/>
      <c r="F36" s="6">
        <v>0</v>
      </c>
      <c r="G36" s="6">
        <v>0</v>
      </c>
      <c r="H36" s="7">
        <v>0</v>
      </c>
      <c r="I36" s="7">
        <v>7</v>
      </c>
      <c r="J36" s="7">
        <v>9</v>
      </c>
      <c r="K36" s="7">
        <v>8</v>
      </c>
      <c r="L36" s="7">
        <v>8</v>
      </c>
      <c r="M36" s="7">
        <v>15</v>
      </c>
      <c r="N36" s="7">
        <v>0</v>
      </c>
      <c r="O36" s="7">
        <v>11</v>
      </c>
      <c r="P36" s="7">
        <v>19</v>
      </c>
      <c r="Q36" s="6">
        <v>0</v>
      </c>
      <c r="R36" s="13">
        <f t="shared" si="0"/>
        <v>70</v>
      </c>
      <c r="S36" s="4">
        <f t="shared" si="1"/>
        <v>19</v>
      </c>
      <c r="T36" s="4">
        <f t="shared" si="2"/>
        <v>15</v>
      </c>
      <c r="U36" s="4">
        <f t="shared" si="3"/>
        <v>11</v>
      </c>
      <c r="V36" s="4">
        <f t="shared" si="4"/>
        <v>9</v>
      </c>
      <c r="W36" s="4">
        <f t="shared" si="5"/>
        <v>8</v>
      </c>
      <c r="X36" s="4">
        <f t="shared" si="6"/>
        <v>8</v>
      </c>
      <c r="Y36" s="19"/>
      <c r="Z36" s="11" t="s">
        <v>34</v>
      </c>
      <c r="AA36" s="10" t="s">
        <v>191</v>
      </c>
      <c r="AB36" s="102"/>
      <c r="AC36" s="9">
        <f>AQ36</f>
        <v>184</v>
      </c>
      <c r="AD36" s="18"/>
      <c r="AE36" s="7">
        <v>0</v>
      </c>
      <c r="AF36" s="7">
        <v>0</v>
      </c>
      <c r="AG36" s="7">
        <v>22</v>
      </c>
      <c r="AH36" s="7">
        <v>0</v>
      </c>
      <c r="AI36" s="7">
        <v>35</v>
      </c>
      <c r="AJ36" s="7">
        <v>30</v>
      </c>
      <c r="AK36" s="100">
        <v>39</v>
      </c>
      <c r="AL36" s="7">
        <v>18</v>
      </c>
      <c r="AM36" s="7">
        <v>0</v>
      </c>
      <c r="AN36" s="7">
        <v>33</v>
      </c>
      <c r="AO36" s="7">
        <v>25</v>
      </c>
      <c r="AP36" s="7">
        <v>0</v>
      </c>
      <c r="AQ36" s="5">
        <f t="shared" si="7"/>
        <v>184</v>
      </c>
      <c r="AR36" s="4">
        <f t="shared" si="8"/>
        <v>39</v>
      </c>
      <c r="AS36" s="4">
        <f t="shared" si="9"/>
        <v>35</v>
      </c>
      <c r="AT36" s="4">
        <f t="shared" si="10"/>
        <v>33</v>
      </c>
      <c r="AU36" s="4">
        <f t="shared" si="11"/>
        <v>30</v>
      </c>
      <c r="AV36" s="4">
        <f t="shared" si="12"/>
        <v>25</v>
      </c>
      <c r="AW36" s="4">
        <f t="shared" si="13"/>
        <v>22</v>
      </c>
    </row>
    <row r="37" spans="1:49" ht="20.100000000000001" customHeight="1" thickBot="1">
      <c r="A37" s="11" t="s">
        <v>33</v>
      </c>
      <c r="B37" s="10" t="s">
        <v>160</v>
      </c>
      <c r="C37" s="25"/>
      <c r="D37" s="15">
        <f>R37</f>
        <v>69</v>
      </c>
      <c r="E37" s="14"/>
      <c r="F37" s="6">
        <v>0</v>
      </c>
      <c r="G37" s="6">
        <v>0</v>
      </c>
      <c r="H37" s="7">
        <v>21</v>
      </c>
      <c r="I37" s="7">
        <v>0</v>
      </c>
      <c r="J37" s="7">
        <v>26</v>
      </c>
      <c r="K37" s="7">
        <v>22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6">
        <v>0</v>
      </c>
      <c r="R37" s="13">
        <f t="shared" si="0"/>
        <v>69</v>
      </c>
      <c r="S37" s="4">
        <f t="shared" si="1"/>
        <v>26</v>
      </c>
      <c r="T37" s="4">
        <f t="shared" si="2"/>
        <v>22</v>
      </c>
      <c r="U37" s="4">
        <f t="shared" si="3"/>
        <v>21</v>
      </c>
      <c r="V37" s="4">
        <f t="shared" si="4"/>
        <v>0</v>
      </c>
      <c r="W37" s="4">
        <f t="shared" si="5"/>
        <v>0</v>
      </c>
      <c r="X37" s="4">
        <f t="shared" si="6"/>
        <v>0</v>
      </c>
      <c r="Y37" s="27"/>
      <c r="Z37" s="11" t="s">
        <v>33</v>
      </c>
      <c r="AA37" s="10" t="s">
        <v>112</v>
      </c>
      <c r="AB37" s="104"/>
      <c r="AC37" s="9">
        <f>AQ37</f>
        <v>174</v>
      </c>
      <c r="AD37" s="18">
        <v>0</v>
      </c>
      <c r="AE37" s="7">
        <v>25</v>
      </c>
      <c r="AF37" s="7">
        <v>30</v>
      </c>
      <c r="AG37" s="7">
        <v>28</v>
      </c>
      <c r="AH37" s="7">
        <v>30</v>
      </c>
      <c r="AI37" s="7">
        <v>26</v>
      </c>
      <c r="AJ37" s="7">
        <v>31</v>
      </c>
      <c r="AK37" s="7">
        <v>24</v>
      </c>
      <c r="AL37" s="7">
        <v>29</v>
      </c>
      <c r="AM37" s="7">
        <v>25</v>
      </c>
      <c r="AN37" s="7">
        <v>0</v>
      </c>
      <c r="AO37" s="7">
        <v>24</v>
      </c>
      <c r="AP37" s="7">
        <v>0</v>
      </c>
      <c r="AQ37" s="5">
        <f t="shared" si="7"/>
        <v>174</v>
      </c>
      <c r="AR37" s="4">
        <f t="shared" si="8"/>
        <v>31</v>
      </c>
      <c r="AS37" s="4">
        <f t="shared" si="9"/>
        <v>30</v>
      </c>
      <c r="AT37" s="4">
        <f t="shared" si="10"/>
        <v>30</v>
      </c>
      <c r="AU37" s="4">
        <f t="shared" si="11"/>
        <v>29</v>
      </c>
      <c r="AV37" s="4">
        <f t="shared" si="12"/>
        <v>28</v>
      </c>
      <c r="AW37" s="4">
        <f t="shared" si="13"/>
        <v>26</v>
      </c>
    </row>
    <row r="38" spans="1:49" ht="20.100000000000001" customHeight="1" thickBot="1">
      <c r="A38" s="11" t="s">
        <v>32</v>
      </c>
      <c r="B38" s="17" t="s">
        <v>142</v>
      </c>
      <c r="C38" s="25"/>
      <c r="D38" s="15">
        <f>R38</f>
        <v>68</v>
      </c>
      <c r="E38" s="14"/>
      <c r="F38" s="6">
        <v>0</v>
      </c>
      <c r="G38" s="6">
        <v>11</v>
      </c>
      <c r="H38" s="7">
        <v>0</v>
      </c>
      <c r="I38" s="7">
        <v>0</v>
      </c>
      <c r="J38" s="7">
        <v>22</v>
      </c>
      <c r="K38" s="7">
        <v>0</v>
      </c>
      <c r="L38" s="7">
        <v>0</v>
      </c>
      <c r="M38" s="7">
        <v>0</v>
      </c>
      <c r="N38" s="7">
        <v>14</v>
      </c>
      <c r="O38" s="7">
        <v>21</v>
      </c>
      <c r="P38" s="7">
        <v>0</v>
      </c>
      <c r="Q38" s="6">
        <v>0</v>
      </c>
      <c r="R38" s="13">
        <f t="shared" si="0"/>
        <v>68</v>
      </c>
      <c r="S38" s="4">
        <f t="shared" si="1"/>
        <v>22</v>
      </c>
      <c r="T38" s="4">
        <f t="shared" si="2"/>
        <v>21</v>
      </c>
      <c r="U38" s="4">
        <f t="shared" si="3"/>
        <v>14</v>
      </c>
      <c r="V38" s="4">
        <f t="shared" si="4"/>
        <v>11</v>
      </c>
      <c r="W38" s="4">
        <f t="shared" si="5"/>
        <v>0</v>
      </c>
      <c r="X38" s="4">
        <f t="shared" si="6"/>
        <v>0</v>
      </c>
      <c r="Y38" s="20"/>
      <c r="Z38" s="11" t="s">
        <v>32</v>
      </c>
      <c r="AA38" s="10" t="s">
        <v>222</v>
      </c>
      <c r="AB38" s="102"/>
      <c r="AC38" s="9">
        <f>AQ38</f>
        <v>170</v>
      </c>
      <c r="AD38" s="18"/>
      <c r="AE38" s="7">
        <v>0</v>
      </c>
      <c r="AF38" s="7">
        <v>0</v>
      </c>
      <c r="AG38" s="7">
        <v>0</v>
      </c>
      <c r="AH38" s="7">
        <v>35</v>
      </c>
      <c r="AI38" s="7">
        <v>0</v>
      </c>
      <c r="AJ38" s="100">
        <v>38</v>
      </c>
      <c r="AK38" s="7">
        <v>0</v>
      </c>
      <c r="AL38" s="7">
        <v>29</v>
      </c>
      <c r="AM38" s="7">
        <v>35</v>
      </c>
      <c r="AN38" s="7">
        <v>0</v>
      </c>
      <c r="AO38" s="7">
        <v>33</v>
      </c>
      <c r="AP38" s="7">
        <v>0</v>
      </c>
      <c r="AQ38" s="5">
        <f t="shared" si="7"/>
        <v>170</v>
      </c>
      <c r="AR38" s="4">
        <f t="shared" si="8"/>
        <v>38</v>
      </c>
      <c r="AS38" s="4">
        <f t="shared" si="9"/>
        <v>35</v>
      </c>
      <c r="AT38" s="4">
        <f t="shared" si="10"/>
        <v>35</v>
      </c>
      <c r="AU38" s="4">
        <f t="shared" si="11"/>
        <v>33</v>
      </c>
      <c r="AV38" s="4">
        <f t="shared" si="12"/>
        <v>29</v>
      </c>
      <c r="AW38" s="4">
        <f t="shared" si="13"/>
        <v>0</v>
      </c>
    </row>
    <row r="39" spans="1:49" ht="20.100000000000001" customHeight="1" thickBot="1">
      <c r="A39" s="11" t="s">
        <v>31</v>
      </c>
      <c r="B39" s="71" t="s">
        <v>126</v>
      </c>
      <c r="C39" s="24"/>
      <c r="D39" s="15">
        <f>R39</f>
        <v>65</v>
      </c>
      <c r="E39" s="14"/>
      <c r="F39" s="6">
        <v>11</v>
      </c>
      <c r="G39" s="6">
        <v>12</v>
      </c>
      <c r="H39" s="7">
        <v>8</v>
      </c>
      <c r="I39" s="7">
        <v>9</v>
      </c>
      <c r="J39" s="7">
        <v>3</v>
      </c>
      <c r="K39" s="7">
        <v>7</v>
      </c>
      <c r="L39" s="7">
        <v>12</v>
      </c>
      <c r="M39" s="7">
        <v>11</v>
      </c>
      <c r="N39" s="7">
        <v>8</v>
      </c>
      <c r="O39" s="7">
        <v>7</v>
      </c>
      <c r="P39" s="7">
        <v>10</v>
      </c>
      <c r="Q39" s="6">
        <v>0</v>
      </c>
      <c r="R39" s="13">
        <f t="shared" si="0"/>
        <v>65</v>
      </c>
      <c r="S39" s="4">
        <f t="shared" si="1"/>
        <v>12</v>
      </c>
      <c r="T39" s="4">
        <f t="shared" si="2"/>
        <v>12</v>
      </c>
      <c r="U39" s="4">
        <f t="shared" si="3"/>
        <v>11</v>
      </c>
      <c r="V39" s="4">
        <f t="shared" si="4"/>
        <v>11</v>
      </c>
      <c r="W39" s="4">
        <f t="shared" si="5"/>
        <v>10</v>
      </c>
      <c r="X39" s="4">
        <f t="shared" si="6"/>
        <v>9</v>
      </c>
      <c r="Y39" s="12"/>
      <c r="Z39" s="11" t="s">
        <v>31</v>
      </c>
      <c r="AA39" s="10" t="s">
        <v>212</v>
      </c>
      <c r="AB39" s="107"/>
      <c r="AC39" s="9">
        <f>AQ39</f>
        <v>163</v>
      </c>
      <c r="AD39" s="18"/>
      <c r="AE39" s="7">
        <v>0</v>
      </c>
      <c r="AF39" s="7">
        <v>0</v>
      </c>
      <c r="AG39" s="7">
        <v>0</v>
      </c>
      <c r="AH39" s="7">
        <v>18</v>
      </c>
      <c r="AI39" s="7">
        <v>25</v>
      </c>
      <c r="AJ39" s="7">
        <v>22</v>
      </c>
      <c r="AK39" s="7">
        <v>22</v>
      </c>
      <c r="AL39" s="7">
        <v>31</v>
      </c>
      <c r="AM39" s="7">
        <v>0</v>
      </c>
      <c r="AN39" s="7">
        <v>26</v>
      </c>
      <c r="AO39" s="100">
        <v>37</v>
      </c>
      <c r="AP39" s="7">
        <v>0</v>
      </c>
      <c r="AQ39" s="5">
        <f t="shared" si="7"/>
        <v>163</v>
      </c>
      <c r="AR39" s="4">
        <f t="shared" si="8"/>
        <v>37</v>
      </c>
      <c r="AS39" s="4">
        <f t="shared" si="9"/>
        <v>31</v>
      </c>
      <c r="AT39" s="4">
        <f t="shared" si="10"/>
        <v>26</v>
      </c>
      <c r="AU39" s="4">
        <f t="shared" si="11"/>
        <v>25</v>
      </c>
      <c r="AV39" s="4">
        <f t="shared" si="12"/>
        <v>22</v>
      </c>
      <c r="AW39" s="4">
        <f t="shared" si="13"/>
        <v>22</v>
      </c>
    </row>
    <row r="40" spans="1:49" ht="18.75" customHeight="1" thickBot="1">
      <c r="A40" s="11" t="s">
        <v>30</v>
      </c>
      <c r="B40" s="10" t="s">
        <v>98</v>
      </c>
      <c r="C40" s="24"/>
      <c r="D40" s="15">
        <f>R40</f>
        <v>61</v>
      </c>
      <c r="E40" s="14"/>
      <c r="F40" s="6">
        <v>23</v>
      </c>
      <c r="G40" s="6">
        <v>0</v>
      </c>
      <c r="H40" s="7">
        <v>0</v>
      </c>
      <c r="I40" s="7">
        <v>0</v>
      </c>
      <c r="J40" s="7">
        <v>23</v>
      </c>
      <c r="K40" s="7">
        <v>0</v>
      </c>
      <c r="L40" s="7">
        <v>0</v>
      </c>
      <c r="M40" s="7">
        <v>0</v>
      </c>
      <c r="N40" s="7">
        <v>0</v>
      </c>
      <c r="O40" s="7">
        <v>15</v>
      </c>
      <c r="P40" s="7">
        <v>0</v>
      </c>
      <c r="Q40" s="6">
        <v>0</v>
      </c>
      <c r="R40" s="13">
        <f t="shared" si="0"/>
        <v>61</v>
      </c>
      <c r="S40" s="4">
        <f t="shared" si="1"/>
        <v>23</v>
      </c>
      <c r="T40" s="4">
        <f t="shared" si="2"/>
        <v>23</v>
      </c>
      <c r="U40" s="4">
        <f t="shared" si="3"/>
        <v>15</v>
      </c>
      <c r="V40" s="4">
        <f t="shared" si="4"/>
        <v>0</v>
      </c>
      <c r="W40" s="4">
        <f t="shared" si="5"/>
        <v>0</v>
      </c>
      <c r="X40" s="4">
        <f t="shared" si="6"/>
        <v>0</v>
      </c>
      <c r="Y40" s="27"/>
      <c r="Z40" s="11" t="s">
        <v>30</v>
      </c>
      <c r="AA40" s="10" t="s">
        <v>213</v>
      </c>
      <c r="AB40" s="102"/>
      <c r="AC40" s="9">
        <f>AQ40</f>
        <v>155</v>
      </c>
      <c r="AD40" s="18"/>
      <c r="AE40" s="7">
        <v>0</v>
      </c>
      <c r="AF40" s="7">
        <v>0</v>
      </c>
      <c r="AG40" s="7">
        <v>0</v>
      </c>
      <c r="AH40" s="100">
        <v>39</v>
      </c>
      <c r="AI40" s="7">
        <v>25</v>
      </c>
      <c r="AJ40" s="7">
        <v>0</v>
      </c>
      <c r="AK40" s="7">
        <v>27</v>
      </c>
      <c r="AL40" s="7">
        <v>36</v>
      </c>
      <c r="AM40" s="7">
        <v>0</v>
      </c>
      <c r="AN40" s="7">
        <v>0</v>
      </c>
      <c r="AO40" s="7">
        <v>28</v>
      </c>
      <c r="AP40" s="7">
        <v>0</v>
      </c>
      <c r="AQ40" s="5">
        <f t="shared" si="7"/>
        <v>155</v>
      </c>
      <c r="AR40" s="4">
        <f t="shared" si="8"/>
        <v>39</v>
      </c>
      <c r="AS40" s="4">
        <f t="shared" si="9"/>
        <v>36</v>
      </c>
      <c r="AT40" s="4">
        <f t="shared" si="10"/>
        <v>28</v>
      </c>
      <c r="AU40" s="4">
        <f t="shared" si="11"/>
        <v>27</v>
      </c>
      <c r="AV40" s="4">
        <f t="shared" si="12"/>
        <v>25</v>
      </c>
      <c r="AW40" s="4">
        <f t="shared" si="13"/>
        <v>0</v>
      </c>
    </row>
    <row r="41" spans="1:49" ht="18.75" customHeight="1" thickBot="1">
      <c r="A41" s="11" t="s">
        <v>29</v>
      </c>
      <c r="B41" s="10" t="s">
        <v>146</v>
      </c>
      <c r="C41" s="24"/>
      <c r="D41" s="15">
        <f>R41</f>
        <v>60</v>
      </c>
      <c r="E41" s="14"/>
      <c r="F41" s="6">
        <v>0</v>
      </c>
      <c r="G41" s="6">
        <v>12</v>
      </c>
      <c r="H41" s="7">
        <v>0</v>
      </c>
      <c r="I41" s="7">
        <v>0</v>
      </c>
      <c r="J41" s="7">
        <v>18</v>
      </c>
      <c r="K41" s="7">
        <v>12</v>
      </c>
      <c r="L41" s="7">
        <v>0</v>
      </c>
      <c r="M41" s="7">
        <v>0</v>
      </c>
      <c r="N41" s="7">
        <v>18</v>
      </c>
      <c r="O41" s="7">
        <v>0</v>
      </c>
      <c r="P41" s="7">
        <v>0</v>
      </c>
      <c r="Q41" s="6">
        <v>0</v>
      </c>
      <c r="R41" s="13">
        <f t="shared" si="0"/>
        <v>60</v>
      </c>
      <c r="S41" s="4">
        <f t="shared" si="1"/>
        <v>18</v>
      </c>
      <c r="T41" s="4">
        <f t="shared" si="2"/>
        <v>18</v>
      </c>
      <c r="U41" s="4">
        <f t="shared" si="3"/>
        <v>12</v>
      </c>
      <c r="V41" s="4">
        <f t="shared" si="4"/>
        <v>12</v>
      </c>
      <c r="W41" s="4">
        <f t="shared" si="5"/>
        <v>0</v>
      </c>
      <c r="X41" s="4">
        <f t="shared" si="6"/>
        <v>0</v>
      </c>
      <c r="Y41" s="19"/>
      <c r="Z41" s="11" t="s">
        <v>29</v>
      </c>
      <c r="AA41" s="10" t="s">
        <v>121</v>
      </c>
      <c r="AB41" s="103"/>
      <c r="AC41" s="9">
        <f>AQ41</f>
        <v>152</v>
      </c>
      <c r="AD41" s="18">
        <v>0</v>
      </c>
      <c r="AE41" s="7">
        <v>30</v>
      </c>
      <c r="AF41" s="7">
        <v>0</v>
      </c>
      <c r="AG41" s="7">
        <v>22</v>
      </c>
      <c r="AH41" s="7">
        <v>0</v>
      </c>
      <c r="AI41" s="7">
        <v>0</v>
      </c>
      <c r="AJ41" s="100">
        <v>38</v>
      </c>
      <c r="AK41" s="7">
        <v>33</v>
      </c>
      <c r="AL41" s="7">
        <v>29</v>
      </c>
      <c r="AM41" s="7">
        <v>0</v>
      </c>
      <c r="AN41" s="7">
        <v>0</v>
      </c>
      <c r="AO41" s="7">
        <v>0</v>
      </c>
      <c r="AP41" s="7">
        <v>0</v>
      </c>
      <c r="AQ41" s="5">
        <f t="shared" si="7"/>
        <v>152</v>
      </c>
      <c r="AR41" s="4">
        <f t="shared" si="8"/>
        <v>38</v>
      </c>
      <c r="AS41" s="4">
        <f t="shared" si="9"/>
        <v>33</v>
      </c>
      <c r="AT41" s="4">
        <f t="shared" si="10"/>
        <v>30</v>
      </c>
      <c r="AU41" s="4">
        <f t="shared" si="11"/>
        <v>29</v>
      </c>
      <c r="AV41" s="4">
        <f t="shared" si="12"/>
        <v>22</v>
      </c>
      <c r="AW41" s="4">
        <f t="shared" si="13"/>
        <v>0</v>
      </c>
    </row>
    <row r="42" spans="1:49" ht="18.75" customHeight="1" thickBot="1">
      <c r="A42" s="11" t="s">
        <v>28</v>
      </c>
      <c r="B42" s="17" t="s">
        <v>195</v>
      </c>
      <c r="C42" s="25"/>
      <c r="D42" s="15">
        <f>R42</f>
        <v>57</v>
      </c>
      <c r="E42" s="14"/>
      <c r="F42" s="6">
        <v>0</v>
      </c>
      <c r="G42" s="6">
        <v>0</v>
      </c>
      <c r="H42" s="7">
        <v>8</v>
      </c>
      <c r="I42" s="7">
        <v>13</v>
      </c>
      <c r="J42" s="7">
        <v>20</v>
      </c>
      <c r="K42" s="7">
        <v>16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6">
        <v>0</v>
      </c>
      <c r="R42" s="13">
        <f t="shared" si="0"/>
        <v>57</v>
      </c>
      <c r="S42" s="4">
        <f t="shared" si="1"/>
        <v>20</v>
      </c>
      <c r="T42" s="4">
        <f t="shared" si="2"/>
        <v>16</v>
      </c>
      <c r="U42" s="4">
        <f t="shared" si="3"/>
        <v>13</v>
      </c>
      <c r="V42" s="4">
        <f t="shared" si="4"/>
        <v>8</v>
      </c>
      <c r="W42" s="4">
        <f t="shared" si="5"/>
        <v>0</v>
      </c>
      <c r="X42" s="4">
        <f t="shared" si="6"/>
        <v>0</v>
      </c>
      <c r="Y42" s="27"/>
      <c r="Z42" s="11" t="s">
        <v>28</v>
      </c>
      <c r="AA42" s="10" t="s">
        <v>114</v>
      </c>
      <c r="AB42" s="102"/>
      <c r="AC42" s="9">
        <f>AQ42</f>
        <v>148</v>
      </c>
      <c r="AD42" s="18">
        <v>0</v>
      </c>
      <c r="AE42" s="7">
        <v>30</v>
      </c>
      <c r="AF42" s="7">
        <v>31</v>
      </c>
      <c r="AG42" s="7">
        <v>25</v>
      </c>
      <c r="AH42" s="7">
        <v>0</v>
      </c>
      <c r="AI42" s="7">
        <v>0</v>
      </c>
      <c r="AJ42" s="7">
        <v>32</v>
      </c>
      <c r="AK42" s="7">
        <v>0</v>
      </c>
      <c r="AL42" s="7">
        <v>0</v>
      </c>
      <c r="AM42" s="7">
        <v>0</v>
      </c>
      <c r="AN42" s="7">
        <v>0</v>
      </c>
      <c r="AO42" s="7">
        <v>30</v>
      </c>
      <c r="AP42" s="7">
        <v>0</v>
      </c>
      <c r="AQ42" s="5">
        <f t="shared" si="7"/>
        <v>148</v>
      </c>
      <c r="AR42" s="4">
        <f t="shared" si="8"/>
        <v>32</v>
      </c>
      <c r="AS42" s="4">
        <f t="shared" si="9"/>
        <v>31</v>
      </c>
      <c r="AT42" s="4">
        <f t="shared" si="10"/>
        <v>30</v>
      </c>
      <c r="AU42" s="4">
        <f t="shared" si="11"/>
        <v>30</v>
      </c>
      <c r="AV42" s="4">
        <f t="shared" si="12"/>
        <v>25</v>
      </c>
      <c r="AW42" s="4">
        <f t="shared" si="13"/>
        <v>0</v>
      </c>
    </row>
    <row r="43" spans="1:49" ht="18.75" customHeight="1" thickBot="1">
      <c r="A43" s="11" t="s">
        <v>27</v>
      </c>
      <c r="B43" s="10" t="s">
        <v>127</v>
      </c>
      <c r="C43" s="26"/>
      <c r="D43" s="15">
        <f>R43</f>
        <v>56</v>
      </c>
      <c r="E43" s="14"/>
      <c r="F43" s="6">
        <v>16</v>
      </c>
      <c r="G43" s="6">
        <v>17</v>
      </c>
      <c r="H43" s="7">
        <v>12</v>
      </c>
      <c r="I43" s="7">
        <v>11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6">
        <v>0</v>
      </c>
      <c r="R43" s="13">
        <f t="shared" si="0"/>
        <v>56</v>
      </c>
      <c r="S43" s="4">
        <f t="shared" si="1"/>
        <v>17</v>
      </c>
      <c r="T43" s="4">
        <f t="shared" si="2"/>
        <v>16</v>
      </c>
      <c r="U43" s="4">
        <f t="shared" si="3"/>
        <v>12</v>
      </c>
      <c r="V43" s="4">
        <f t="shared" si="4"/>
        <v>11</v>
      </c>
      <c r="W43" s="4">
        <f t="shared" si="5"/>
        <v>0</v>
      </c>
      <c r="X43" s="4">
        <f t="shared" si="6"/>
        <v>0</v>
      </c>
      <c r="Y43" s="12"/>
      <c r="Z43" s="11" t="s">
        <v>27</v>
      </c>
      <c r="AA43" s="17" t="s">
        <v>111</v>
      </c>
      <c r="AB43" s="102"/>
      <c r="AC43" s="9">
        <f>AQ43</f>
        <v>147</v>
      </c>
      <c r="AD43" s="18">
        <v>0</v>
      </c>
      <c r="AE43" s="7">
        <v>31</v>
      </c>
      <c r="AF43" s="7">
        <v>0</v>
      </c>
      <c r="AG43" s="7">
        <v>24</v>
      </c>
      <c r="AH43" s="7">
        <v>0</v>
      </c>
      <c r="AI43" s="7">
        <v>0</v>
      </c>
      <c r="AJ43" s="7">
        <v>0</v>
      </c>
      <c r="AK43" s="7">
        <v>16</v>
      </c>
      <c r="AL43" s="7">
        <v>31</v>
      </c>
      <c r="AM43" s="7">
        <v>24</v>
      </c>
      <c r="AN43" s="7">
        <v>0</v>
      </c>
      <c r="AO43" s="7">
        <v>21</v>
      </c>
      <c r="AP43" s="7">
        <v>0</v>
      </c>
      <c r="AQ43" s="5">
        <f t="shared" si="7"/>
        <v>147</v>
      </c>
      <c r="AR43" s="4">
        <f t="shared" si="8"/>
        <v>31</v>
      </c>
      <c r="AS43" s="4">
        <f t="shared" si="9"/>
        <v>31</v>
      </c>
      <c r="AT43" s="4">
        <f t="shared" si="10"/>
        <v>24</v>
      </c>
      <c r="AU43" s="4">
        <f t="shared" si="11"/>
        <v>24</v>
      </c>
      <c r="AV43" s="4">
        <f t="shared" si="12"/>
        <v>21</v>
      </c>
      <c r="AW43" s="4">
        <f t="shared" si="13"/>
        <v>16</v>
      </c>
    </row>
    <row r="44" spans="1:49" ht="20.100000000000001" customHeight="1" thickBot="1">
      <c r="A44" s="11" t="s">
        <v>26</v>
      </c>
      <c r="B44" s="10" t="s">
        <v>117</v>
      </c>
      <c r="C44" s="24"/>
      <c r="D44" s="15">
        <f>R44</f>
        <v>55</v>
      </c>
      <c r="E44" s="14"/>
      <c r="F44" s="6">
        <v>5</v>
      </c>
      <c r="G44" s="6">
        <v>9</v>
      </c>
      <c r="H44" s="7">
        <v>7</v>
      </c>
      <c r="I44" s="7">
        <v>14</v>
      </c>
      <c r="J44" s="7">
        <v>0</v>
      </c>
      <c r="K44" s="7">
        <v>7</v>
      </c>
      <c r="L44" s="7">
        <v>7</v>
      </c>
      <c r="M44" s="7">
        <v>8</v>
      </c>
      <c r="N44" s="7">
        <v>6</v>
      </c>
      <c r="O44" s="7">
        <v>0</v>
      </c>
      <c r="P44" s="7">
        <v>10</v>
      </c>
      <c r="Q44" s="6">
        <v>0</v>
      </c>
      <c r="R44" s="13">
        <f t="shared" si="0"/>
        <v>55</v>
      </c>
      <c r="S44" s="4">
        <f t="shared" si="1"/>
        <v>14</v>
      </c>
      <c r="T44" s="4">
        <f t="shared" si="2"/>
        <v>10</v>
      </c>
      <c r="U44" s="4">
        <f t="shared" si="3"/>
        <v>9</v>
      </c>
      <c r="V44" s="4">
        <f t="shared" si="4"/>
        <v>8</v>
      </c>
      <c r="W44" s="4">
        <f t="shared" si="5"/>
        <v>7</v>
      </c>
      <c r="X44" s="4">
        <f t="shared" si="6"/>
        <v>7</v>
      </c>
      <c r="Y44" s="12"/>
      <c r="Z44" s="11" t="s">
        <v>26</v>
      </c>
      <c r="AA44" s="17" t="s">
        <v>231</v>
      </c>
      <c r="AB44" s="107"/>
      <c r="AC44" s="9">
        <f>AQ44</f>
        <v>146</v>
      </c>
      <c r="AD44" s="18"/>
      <c r="AE44" s="7">
        <v>0</v>
      </c>
      <c r="AF44" s="7">
        <v>0</v>
      </c>
      <c r="AG44" s="7">
        <v>0</v>
      </c>
      <c r="AH44" s="7">
        <v>26</v>
      </c>
      <c r="AI44" s="7">
        <v>31</v>
      </c>
      <c r="AJ44" s="7">
        <v>32</v>
      </c>
      <c r="AK44" s="7">
        <v>24</v>
      </c>
      <c r="AL44" s="7">
        <v>0</v>
      </c>
      <c r="AM44" s="7">
        <v>33</v>
      </c>
      <c r="AN44" s="7">
        <v>0</v>
      </c>
      <c r="AO44" s="7">
        <v>0</v>
      </c>
      <c r="AP44" s="7">
        <v>0</v>
      </c>
      <c r="AQ44" s="5">
        <f t="shared" si="7"/>
        <v>146</v>
      </c>
      <c r="AR44" s="4">
        <f t="shared" si="8"/>
        <v>33</v>
      </c>
      <c r="AS44" s="4">
        <f t="shared" si="9"/>
        <v>32</v>
      </c>
      <c r="AT44" s="4">
        <f t="shared" si="10"/>
        <v>31</v>
      </c>
      <c r="AU44" s="4">
        <f t="shared" si="11"/>
        <v>26</v>
      </c>
      <c r="AV44" s="4">
        <f t="shared" si="12"/>
        <v>24</v>
      </c>
      <c r="AW44" s="4">
        <f t="shared" si="13"/>
        <v>0</v>
      </c>
    </row>
    <row r="45" spans="1:49" ht="20.100000000000001" customHeight="1" thickBot="1">
      <c r="A45" s="11" t="s">
        <v>25</v>
      </c>
      <c r="B45" s="10" t="s">
        <v>140</v>
      </c>
      <c r="C45" s="26"/>
      <c r="D45" s="15">
        <f>R45</f>
        <v>53</v>
      </c>
      <c r="E45" s="14"/>
      <c r="F45" s="6">
        <v>0</v>
      </c>
      <c r="G45" s="6">
        <v>14</v>
      </c>
      <c r="H45" s="7">
        <v>18</v>
      </c>
      <c r="I45" s="7">
        <v>21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6">
        <v>0</v>
      </c>
      <c r="R45" s="13">
        <f t="shared" si="0"/>
        <v>53</v>
      </c>
      <c r="S45" s="4">
        <f t="shared" si="1"/>
        <v>21</v>
      </c>
      <c r="T45" s="4">
        <f t="shared" si="2"/>
        <v>18</v>
      </c>
      <c r="U45" s="4">
        <f t="shared" si="3"/>
        <v>14</v>
      </c>
      <c r="V45" s="4">
        <f t="shared" si="4"/>
        <v>0</v>
      </c>
      <c r="W45" s="4">
        <f t="shared" si="5"/>
        <v>0</v>
      </c>
      <c r="X45" s="4">
        <f t="shared" si="6"/>
        <v>0</v>
      </c>
      <c r="Y45" s="27"/>
      <c r="Z45" s="11" t="s">
        <v>25</v>
      </c>
      <c r="AA45" s="10" t="s">
        <v>91</v>
      </c>
      <c r="AB45" s="102"/>
      <c r="AC45" s="9">
        <f>AQ45</f>
        <v>139</v>
      </c>
      <c r="AD45" s="18">
        <v>0</v>
      </c>
      <c r="AE45" s="7">
        <v>20</v>
      </c>
      <c r="AF45" s="7">
        <v>0</v>
      </c>
      <c r="AG45" s="7">
        <v>0</v>
      </c>
      <c r="AH45" s="7">
        <v>0</v>
      </c>
      <c r="AI45" s="7">
        <v>30</v>
      </c>
      <c r="AJ45" s="7">
        <v>0</v>
      </c>
      <c r="AK45" s="7">
        <v>30</v>
      </c>
      <c r="AL45" s="7">
        <v>34</v>
      </c>
      <c r="AM45" s="7">
        <v>25</v>
      </c>
      <c r="AN45" s="7">
        <v>0</v>
      </c>
      <c r="AO45" s="7">
        <v>0</v>
      </c>
      <c r="AP45" s="7">
        <v>0</v>
      </c>
      <c r="AQ45" s="5">
        <f t="shared" si="7"/>
        <v>139</v>
      </c>
      <c r="AR45" s="4">
        <f t="shared" si="8"/>
        <v>34</v>
      </c>
      <c r="AS45" s="4">
        <f t="shared" si="9"/>
        <v>30</v>
      </c>
      <c r="AT45" s="4">
        <f t="shared" si="10"/>
        <v>30</v>
      </c>
      <c r="AU45" s="4">
        <f t="shared" si="11"/>
        <v>25</v>
      </c>
      <c r="AV45" s="4">
        <f t="shared" si="12"/>
        <v>20</v>
      </c>
      <c r="AW45" s="4">
        <f t="shared" si="13"/>
        <v>0</v>
      </c>
    </row>
    <row r="46" spans="1:49" ht="18.75" customHeight="1" thickBot="1">
      <c r="A46" s="11" t="s">
        <v>24</v>
      </c>
      <c r="B46" s="10" t="s">
        <v>96</v>
      </c>
      <c r="C46" s="24"/>
      <c r="D46" s="15">
        <f>R46</f>
        <v>52</v>
      </c>
      <c r="E46" s="14"/>
      <c r="F46" s="6">
        <v>10</v>
      </c>
      <c r="G46" s="6">
        <v>0</v>
      </c>
      <c r="H46" s="7">
        <v>0</v>
      </c>
      <c r="I46" s="7">
        <v>0</v>
      </c>
      <c r="J46" s="7">
        <v>9</v>
      </c>
      <c r="K46" s="7">
        <v>5</v>
      </c>
      <c r="L46" s="7">
        <v>0</v>
      </c>
      <c r="M46" s="7">
        <v>8</v>
      </c>
      <c r="N46" s="7">
        <v>12</v>
      </c>
      <c r="O46" s="7">
        <v>0</v>
      </c>
      <c r="P46" s="7">
        <v>8</v>
      </c>
      <c r="Q46" s="6">
        <v>0</v>
      </c>
      <c r="R46" s="13">
        <f t="shared" si="0"/>
        <v>52</v>
      </c>
      <c r="S46" s="4">
        <f t="shared" si="1"/>
        <v>12</v>
      </c>
      <c r="T46" s="4">
        <f t="shared" si="2"/>
        <v>10</v>
      </c>
      <c r="U46" s="4">
        <f t="shared" si="3"/>
        <v>9</v>
      </c>
      <c r="V46" s="4">
        <f t="shared" si="4"/>
        <v>8</v>
      </c>
      <c r="W46" s="4">
        <f t="shared" si="5"/>
        <v>8</v>
      </c>
      <c r="X46" s="4">
        <f t="shared" si="6"/>
        <v>5</v>
      </c>
      <c r="Y46" s="12"/>
      <c r="Z46" s="11" t="s">
        <v>24</v>
      </c>
      <c r="AA46" s="10" t="s">
        <v>99</v>
      </c>
      <c r="AB46" s="103"/>
      <c r="AC46" s="9">
        <f>AQ46</f>
        <v>134</v>
      </c>
      <c r="AD46" s="18">
        <v>0</v>
      </c>
      <c r="AE46" s="100">
        <v>37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35</v>
      </c>
      <c r="AM46" s="7">
        <v>28</v>
      </c>
      <c r="AN46" s="7">
        <v>0</v>
      </c>
      <c r="AO46" s="7">
        <v>34</v>
      </c>
      <c r="AP46" s="7">
        <v>0</v>
      </c>
      <c r="AQ46" s="5">
        <f t="shared" si="7"/>
        <v>134</v>
      </c>
      <c r="AR46" s="4">
        <f t="shared" si="8"/>
        <v>37</v>
      </c>
      <c r="AS46" s="4">
        <f t="shared" si="9"/>
        <v>35</v>
      </c>
      <c r="AT46" s="4">
        <f t="shared" si="10"/>
        <v>34</v>
      </c>
      <c r="AU46" s="4">
        <f t="shared" si="11"/>
        <v>28</v>
      </c>
      <c r="AV46" s="4">
        <f t="shared" si="12"/>
        <v>0</v>
      </c>
      <c r="AW46" s="4">
        <f t="shared" si="13"/>
        <v>0</v>
      </c>
    </row>
    <row r="47" spans="1:49" ht="20.100000000000001" customHeight="1" thickBot="1">
      <c r="A47" s="11" t="s">
        <v>23</v>
      </c>
      <c r="B47" s="10" t="s">
        <v>102</v>
      </c>
      <c r="C47" s="24"/>
      <c r="D47" s="15">
        <f>R47</f>
        <v>50</v>
      </c>
      <c r="E47" s="14"/>
      <c r="F47" s="6">
        <v>10</v>
      </c>
      <c r="G47" s="6">
        <v>0</v>
      </c>
      <c r="H47" s="7">
        <v>9</v>
      </c>
      <c r="I47" s="7">
        <v>0</v>
      </c>
      <c r="J47" s="7">
        <v>8</v>
      </c>
      <c r="K47" s="7">
        <v>5</v>
      </c>
      <c r="L47" s="7">
        <v>3</v>
      </c>
      <c r="M47" s="7">
        <v>0</v>
      </c>
      <c r="N47" s="7">
        <v>0</v>
      </c>
      <c r="O47" s="7">
        <v>8</v>
      </c>
      <c r="P47" s="7">
        <v>10</v>
      </c>
      <c r="Q47" s="6">
        <v>0</v>
      </c>
      <c r="R47" s="13">
        <f t="shared" si="0"/>
        <v>50</v>
      </c>
      <c r="S47" s="4">
        <f t="shared" si="1"/>
        <v>10</v>
      </c>
      <c r="T47" s="4">
        <f t="shared" si="2"/>
        <v>10</v>
      </c>
      <c r="U47" s="4">
        <f t="shared" si="3"/>
        <v>9</v>
      </c>
      <c r="V47" s="4">
        <f t="shared" si="4"/>
        <v>8</v>
      </c>
      <c r="W47" s="4">
        <f t="shared" si="5"/>
        <v>8</v>
      </c>
      <c r="X47" s="4">
        <f t="shared" si="6"/>
        <v>5</v>
      </c>
      <c r="Y47" s="12"/>
      <c r="Z47" s="11" t="s">
        <v>23</v>
      </c>
      <c r="AA47" s="71" t="s">
        <v>88</v>
      </c>
      <c r="AB47" s="104"/>
      <c r="AC47" s="9">
        <f>AQ47</f>
        <v>129</v>
      </c>
      <c r="AD47" s="18">
        <v>0</v>
      </c>
      <c r="AE47" s="7">
        <v>36</v>
      </c>
      <c r="AF47" s="7">
        <v>0</v>
      </c>
      <c r="AG47" s="7">
        <v>0</v>
      </c>
      <c r="AH47" s="7">
        <v>0</v>
      </c>
      <c r="AI47" s="7">
        <v>0</v>
      </c>
      <c r="AJ47" s="7">
        <v>30</v>
      </c>
      <c r="AK47" s="7">
        <v>0</v>
      </c>
      <c r="AL47" s="7">
        <v>0</v>
      </c>
      <c r="AM47" s="7">
        <v>30</v>
      </c>
      <c r="AN47" s="7">
        <v>0</v>
      </c>
      <c r="AO47" s="7">
        <v>33</v>
      </c>
      <c r="AP47" s="7">
        <v>0</v>
      </c>
      <c r="AQ47" s="5">
        <f t="shared" si="7"/>
        <v>129</v>
      </c>
      <c r="AR47" s="4">
        <f t="shared" si="8"/>
        <v>36</v>
      </c>
      <c r="AS47" s="4">
        <f t="shared" si="9"/>
        <v>33</v>
      </c>
      <c r="AT47" s="4">
        <f t="shared" si="10"/>
        <v>30</v>
      </c>
      <c r="AU47" s="4">
        <f t="shared" si="11"/>
        <v>30</v>
      </c>
      <c r="AV47" s="4">
        <f t="shared" si="12"/>
        <v>0</v>
      </c>
      <c r="AW47" s="4">
        <f t="shared" si="13"/>
        <v>0</v>
      </c>
    </row>
    <row r="48" spans="1:49" ht="20.100000000000001" customHeight="1" thickBot="1">
      <c r="A48" s="11" t="s">
        <v>22</v>
      </c>
      <c r="B48" s="10" t="s">
        <v>118</v>
      </c>
      <c r="C48" s="24"/>
      <c r="D48" s="15">
        <f>R48</f>
        <v>50</v>
      </c>
      <c r="E48" s="14"/>
      <c r="F48" s="6">
        <v>8</v>
      </c>
      <c r="G48" s="6">
        <v>7</v>
      </c>
      <c r="H48" s="7">
        <v>0</v>
      </c>
      <c r="I48" s="7">
        <v>7</v>
      </c>
      <c r="J48" s="7">
        <v>10</v>
      </c>
      <c r="K48" s="7">
        <v>11</v>
      </c>
      <c r="L48" s="7">
        <v>5</v>
      </c>
      <c r="M48" s="7">
        <v>7</v>
      </c>
      <c r="N48" s="7">
        <v>0</v>
      </c>
      <c r="O48" s="7">
        <v>4</v>
      </c>
      <c r="P48" s="7">
        <v>0</v>
      </c>
      <c r="Q48" s="6">
        <v>0</v>
      </c>
      <c r="R48" s="13">
        <f t="shared" si="0"/>
        <v>50</v>
      </c>
      <c r="S48" s="4">
        <f t="shared" si="1"/>
        <v>11</v>
      </c>
      <c r="T48" s="4">
        <f t="shared" si="2"/>
        <v>10</v>
      </c>
      <c r="U48" s="4">
        <f t="shared" si="3"/>
        <v>8</v>
      </c>
      <c r="V48" s="4">
        <f t="shared" si="4"/>
        <v>7</v>
      </c>
      <c r="W48" s="4">
        <f t="shared" si="5"/>
        <v>7</v>
      </c>
      <c r="X48" s="4">
        <f t="shared" si="6"/>
        <v>7</v>
      </c>
      <c r="Y48" s="21"/>
      <c r="Z48" s="11" t="s">
        <v>22</v>
      </c>
      <c r="AA48" s="17" t="s">
        <v>208</v>
      </c>
      <c r="AB48" s="108"/>
      <c r="AC48" s="9">
        <f>AQ48</f>
        <v>125</v>
      </c>
      <c r="AD48" s="18">
        <v>0</v>
      </c>
      <c r="AE48" s="7">
        <v>0</v>
      </c>
      <c r="AF48" s="7">
        <v>28</v>
      </c>
      <c r="AG48" s="7">
        <v>0</v>
      </c>
      <c r="AH48" s="7">
        <v>32</v>
      </c>
      <c r="AI48" s="7">
        <v>0</v>
      </c>
      <c r="AJ48" s="7">
        <v>0</v>
      </c>
      <c r="AK48" s="7">
        <v>31</v>
      </c>
      <c r="AL48" s="7">
        <v>0</v>
      </c>
      <c r="AM48" s="7">
        <v>34</v>
      </c>
      <c r="AN48" s="7">
        <v>0</v>
      </c>
      <c r="AO48" s="7">
        <v>0</v>
      </c>
      <c r="AP48" s="7">
        <v>0</v>
      </c>
      <c r="AQ48" s="5">
        <f t="shared" si="7"/>
        <v>125</v>
      </c>
      <c r="AR48" s="4">
        <f t="shared" si="8"/>
        <v>34</v>
      </c>
      <c r="AS48" s="4">
        <f t="shared" si="9"/>
        <v>32</v>
      </c>
      <c r="AT48" s="4">
        <f t="shared" si="10"/>
        <v>31</v>
      </c>
      <c r="AU48" s="4">
        <f t="shared" si="11"/>
        <v>28</v>
      </c>
      <c r="AV48" s="4">
        <f t="shared" si="12"/>
        <v>0</v>
      </c>
      <c r="AW48" s="4">
        <f t="shared" si="13"/>
        <v>0</v>
      </c>
    </row>
    <row r="49" spans="1:49" ht="20.100000000000001" customHeight="1" thickBot="1">
      <c r="A49" s="11" t="s">
        <v>21</v>
      </c>
      <c r="B49" s="10" t="s">
        <v>94</v>
      </c>
      <c r="C49" s="24"/>
      <c r="D49" s="15">
        <f>R49</f>
        <v>49</v>
      </c>
      <c r="E49" s="14"/>
      <c r="F49" s="6">
        <v>18</v>
      </c>
      <c r="G49" s="6">
        <v>0</v>
      </c>
      <c r="H49" s="7">
        <v>11</v>
      </c>
      <c r="I49" s="7">
        <v>20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6">
        <v>0</v>
      </c>
      <c r="R49" s="13">
        <f t="shared" si="0"/>
        <v>49</v>
      </c>
      <c r="S49" s="4">
        <f t="shared" si="1"/>
        <v>20</v>
      </c>
      <c r="T49" s="4">
        <f t="shared" si="2"/>
        <v>18</v>
      </c>
      <c r="U49" s="4">
        <f t="shared" si="3"/>
        <v>11</v>
      </c>
      <c r="V49" s="4">
        <f t="shared" si="4"/>
        <v>0</v>
      </c>
      <c r="W49" s="4">
        <f t="shared" si="5"/>
        <v>0</v>
      </c>
      <c r="X49" s="4">
        <f t="shared" si="6"/>
        <v>0</v>
      </c>
      <c r="Y49" s="12"/>
      <c r="Z49" s="11" t="s">
        <v>21</v>
      </c>
      <c r="AA49" s="10" t="s">
        <v>146</v>
      </c>
      <c r="AB49" s="102"/>
      <c r="AC49" s="9">
        <f>AQ49</f>
        <v>124</v>
      </c>
      <c r="AD49" s="18">
        <v>0</v>
      </c>
      <c r="AE49" s="7">
        <v>0</v>
      </c>
      <c r="AF49" s="7">
        <v>28</v>
      </c>
      <c r="AG49" s="7">
        <v>0</v>
      </c>
      <c r="AH49" s="7">
        <v>0</v>
      </c>
      <c r="AI49" s="7">
        <v>36</v>
      </c>
      <c r="AJ49" s="7">
        <v>25</v>
      </c>
      <c r="AK49" s="7">
        <v>0</v>
      </c>
      <c r="AL49" s="7">
        <v>0</v>
      </c>
      <c r="AM49" s="7">
        <v>35</v>
      </c>
      <c r="AN49" s="7">
        <v>0</v>
      </c>
      <c r="AO49" s="7">
        <v>0</v>
      </c>
      <c r="AP49" s="7">
        <v>0</v>
      </c>
      <c r="AQ49" s="5">
        <f t="shared" si="7"/>
        <v>124</v>
      </c>
      <c r="AR49" s="4">
        <f t="shared" si="8"/>
        <v>36</v>
      </c>
      <c r="AS49" s="4">
        <f t="shared" si="9"/>
        <v>35</v>
      </c>
      <c r="AT49" s="4">
        <f t="shared" si="10"/>
        <v>28</v>
      </c>
      <c r="AU49" s="4">
        <f t="shared" si="11"/>
        <v>25</v>
      </c>
      <c r="AV49" s="4">
        <f t="shared" si="12"/>
        <v>0</v>
      </c>
      <c r="AW49" s="4">
        <f t="shared" si="13"/>
        <v>0</v>
      </c>
    </row>
    <row r="50" spans="1:49" ht="20.100000000000001" customHeight="1" thickBot="1">
      <c r="A50" s="11" t="s">
        <v>20</v>
      </c>
      <c r="B50" s="10" t="s">
        <v>141</v>
      </c>
      <c r="C50" s="24"/>
      <c r="D50" s="15">
        <f>R50</f>
        <v>49</v>
      </c>
      <c r="E50" s="14"/>
      <c r="F50" s="6">
        <v>0</v>
      </c>
      <c r="G50" s="6">
        <v>23</v>
      </c>
      <c r="H50" s="7">
        <v>0</v>
      </c>
      <c r="I50" s="7">
        <v>26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6">
        <v>0</v>
      </c>
      <c r="R50" s="13">
        <f t="shared" ref="R50:R81" si="14">S50+T50+U50+V50+W50+X50</f>
        <v>49</v>
      </c>
      <c r="S50" s="4">
        <f t="shared" ref="S50:S81" si="15">LARGE($F50:$Q50,1)</f>
        <v>26</v>
      </c>
      <c r="T50" s="4">
        <f t="shared" ref="T50:T81" si="16">LARGE($F50:$Q50,2)</f>
        <v>23</v>
      </c>
      <c r="U50" s="4">
        <f t="shared" ref="U50:U81" si="17">LARGE($F50:$Q50,3)</f>
        <v>0</v>
      </c>
      <c r="V50" s="4">
        <f t="shared" ref="V50:V81" si="18">LARGE($F50:$Q50,4)</f>
        <v>0</v>
      </c>
      <c r="W50" s="4">
        <f t="shared" ref="W50:W81" si="19">LARGE($F50:$Q50,5)</f>
        <v>0</v>
      </c>
      <c r="X50" s="4">
        <f t="shared" ref="X50:X81" si="20">LARGE($F50:$Q50,6)</f>
        <v>0</v>
      </c>
      <c r="Y50" s="12"/>
      <c r="Z50" s="11" t="s">
        <v>20</v>
      </c>
      <c r="AA50" s="10" t="s">
        <v>110</v>
      </c>
      <c r="AB50" s="102"/>
      <c r="AC50" s="9">
        <f>AQ50</f>
        <v>124</v>
      </c>
      <c r="AD50" s="18">
        <v>0</v>
      </c>
      <c r="AE50" s="7">
        <v>31</v>
      </c>
      <c r="AF50" s="7">
        <v>22</v>
      </c>
      <c r="AG50" s="7">
        <v>18</v>
      </c>
      <c r="AH50" s="7">
        <v>0</v>
      </c>
      <c r="AI50" s="7">
        <v>0</v>
      </c>
      <c r="AJ50" s="7">
        <v>0</v>
      </c>
      <c r="AK50" s="7">
        <v>23</v>
      </c>
      <c r="AL50" s="7">
        <v>30</v>
      </c>
      <c r="AM50" s="7">
        <v>0</v>
      </c>
      <c r="AN50" s="7">
        <v>0</v>
      </c>
      <c r="AO50" s="7">
        <v>0</v>
      </c>
      <c r="AP50" s="7">
        <v>0</v>
      </c>
      <c r="AQ50" s="5">
        <f t="shared" ref="AQ50:AQ81" si="21">AR50+AS50+AT50+AU50+AV50+AW50</f>
        <v>124</v>
      </c>
      <c r="AR50" s="4">
        <f t="shared" ref="AR50:AR81" si="22">LARGE($AE50:$AP50,1)</f>
        <v>31</v>
      </c>
      <c r="AS50" s="4">
        <f t="shared" ref="AS50:AS81" si="23">LARGE($AE50:$AP50,2)</f>
        <v>30</v>
      </c>
      <c r="AT50" s="4">
        <f t="shared" ref="AT50:AT81" si="24">LARGE($AE50:$AP50,3)</f>
        <v>23</v>
      </c>
      <c r="AU50" s="4">
        <f t="shared" ref="AU50:AU81" si="25">LARGE($AE50:$AP50,4)</f>
        <v>22</v>
      </c>
      <c r="AV50" s="4">
        <f t="shared" ref="AV50:AV81" si="26">LARGE($AE50:$AP50,5)</f>
        <v>18</v>
      </c>
      <c r="AW50" s="4">
        <f t="shared" ref="AW50:AW81" si="27">LARGE($AE50:$AP50,6)</f>
        <v>0</v>
      </c>
    </row>
    <row r="51" spans="1:49" ht="20.100000000000001" customHeight="1" thickBot="1">
      <c r="A51" s="11" t="s">
        <v>74</v>
      </c>
      <c r="B51" s="71" t="s">
        <v>105</v>
      </c>
      <c r="C51" s="24"/>
      <c r="D51" s="15">
        <f>R51</f>
        <v>49</v>
      </c>
      <c r="E51" s="14"/>
      <c r="F51" s="6">
        <v>14</v>
      </c>
      <c r="G51" s="6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18</v>
      </c>
      <c r="N51" s="7">
        <v>17</v>
      </c>
      <c r="O51" s="7">
        <v>0</v>
      </c>
      <c r="P51" s="7">
        <v>0</v>
      </c>
      <c r="Q51" s="6">
        <v>0</v>
      </c>
      <c r="R51" s="13">
        <f t="shared" si="14"/>
        <v>49</v>
      </c>
      <c r="S51" s="4">
        <f t="shared" si="15"/>
        <v>18</v>
      </c>
      <c r="T51" s="4">
        <f t="shared" si="16"/>
        <v>17</v>
      </c>
      <c r="U51" s="4">
        <f t="shared" si="17"/>
        <v>14</v>
      </c>
      <c r="V51" s="4">
        <f t="shared" si="18"/>
        <v>0</v>
      </c>
      <c r="W51" s="4">
        <f t="shared" si="19"/>
        <v>0</v>
      </c>
      <c r="X51" s="4">
        <f t="shared" si="20"/>
        <v>0</v>
      </c>
      <c r="Y51" s="12"/>
      <c r="Z51" s="11" t="s">
        <v>74</v>
      </c>
      <c r="AA51" s="17" t="s">
        <v>142</v>
      </c>
      <c r="AB51" s="102"/>
      <c r="AC51" s="9">
        <f>AQ51</f>
        <v>113</v>
      </c>
      <c r="AD51" s="18">
        <v>0</v>
      </c>
      <c r="AE51" s="7">
        <v>0</v>
      </c>
      <c r="AF51" s="7">
        <v>22</v>
      </c>
      <c r="AG51" s="7">
        <v>0</v>
      </c>
      <c r="AH51" s="7">
        <v>0</v>
      </c>
      <c r="AI51" s="7">
        <v>33</v>
      </c>
      <c r="AJ51" s="7">
        <v>0</v>
      </c>
      <c r="AK51" s="7">
        <v>0</v>
      </c>
      <c r="AL51" s="7">
        <v>0</v>
      </c>
      <c r="AM51" s="7">
        <v>24</v>
      </c>
      <c r="AN51" s="7">
        <v>34</v>
      </c>
      <c r="AO51" s="7">
        <v>0</v>
      </c>
      <c r="AP51" s="7">
        <v>0</v>
      </c>
      <c r="AQ51" s="5">
        <f t="shared" si="21"/>
        <v>113</v>
      </c>
      <c r="AR51" s="4">
        <f t="shared" si="22"/>
        <v>34</v>
      </c>
      <c r="AS51" s="4">
        <f t="shared" si="23"/>
        <v>33</v>
      </c>
      <c r="AT51" s="4">
        <f t="shared" si="24"/>
        <v>24</v>
      </c>
      <c r="AU51" s="4">
        <f t="shared" si="25"/>
        <v>22</v>
      </c>
      <c r="AV51" s="4">
        <f t="shared" si="26"/>
        <v>0</v>
      </c>
      <c r="AW51" s="4">
        <f t="shared" si="27"/>
        <v>0</v>
      </c>
    </row>
    <row r="52" spans="1:49" ht="20.100000000000001" customHeight="1" thickBot="1">
      <c r="A52" s="11" t="s">
        <v>19</v>
      </c>
      <c r="B52" s="10" t="s">
        <v>89</v>
      </c>
      <c r="C52" s="24"/>
      <c r="D52" s="15">
        <f>R52</f>
        <v>49</v>
      </c>
      <c r="E52" s="14"/>
      <c r="F52" s="6">
        <v>15</v>
      </c>
      <c r="G52" s="6">
        <v>19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15</v>
      </c>
      <c r="Q52" s="6">
        <v>0</v>
      </c>
      <c r="R52" s="13">
        <f t="shared" si="14"/>
        <v>49</v>
      </c>
      <c r="S52" s="4">
        <f t="shared" si="15"/>
        <v>19</v>
      </c>
      <c r="T52" s="4">
        <f t="shared" si="16"/>
        <v>15</v>
      </c>
      <c r="U52" s="4">
        <f t="shared" si="17"/>
        <v>15</v>
      </c>
      <c r="V52" s="4">
        <f t="shared" si="18"/>
        <v>0</v>
      </c>
      <c r="W52" s="4">
        <f t="shared" si="19"/>
        <v>0</v>
      </c>
      <c r="X52" s="4">
        <f t="shared" si="20"/>
        <v>0</v>
      </c>
      <c r="Y52" s="12"/>
      <c r="Z52" s="11" t="s">
        <v>19</v>
      </c>
      <c r="AA52" s="17" t="s">
        <v>195</v>
      </c>
      <c r="AB52" s="102"/>
      <c r="AC52" s="9">
        <f>AQ52</f>
        <v>112</v>
      </c>
      <c r="AD52" s="18"/>
      <c r="AE52" s="7">
        <v>0</v>
      </c>
      <c r="AF52" s="7">
        <v>0</v>
      </c>
      <c r="AG52" s="7">
        <v>20</v>
      </c>
      <c r="AH52" s="7">
        <v>28</v>
      </c>
      <c r="AI52" s="7">
        <v>33</v>
      </c>
      <c r="AJ52" s="7">
        <v>31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5">
        <f t="shared" si="21"/>
        <v>112</v>
      </c>
      <c r="AR52" s="4">
        <f t="shared" si="22"/>
        <v>33</v>
      </c>
      <c r="AS52" s="4">
        <f t="shared" si="23"/>
        <v>31</v>
      </c>
      <c r="AT52" s="4">
        <f t="shared" si="24"/>
        <v>28</v>
      </c>
      <c r="AU52" s="4">
        <f t="shared" si="25"/>
        <v>20</v>
      </c>
      <c r="AV52" s="4">
        <f t="shared" si="26"/>
        <v>0</v>
      </c>
      <c r="AW52" s="4">
        <f t="shared" si="27"/>
        <v>0</v>
      </c>
    </row>
    <row r="53" spans="1:49" ht="20.100000000000001" customHeight="1" thickBot="1">
      <c r="A53" s="11" t="s">
        <v>18</v>
      </c>
      <c r="B53" s="10" t="s">
        <v>110</v>
      </c>
      <c r="C53" s="26"/>
      <c r="D53" s="15">
        <f>R53</f>
        <v>48</v>
      </c>
      <c r="E53" s="14"/>
      <c r="F53" s="6">
        <v>14</v>
      </c>
      <c r="G53" s="6">
        <v>7</v>
      </c>
      <c r="H53" s="7">
        <v>5</v>
      </c>
      <c r="I53" s="7">
        <v>0</v>
      </c>
      <c r="J53" s="7">
        <v>0</v>
      </c>
      <c r="K53" s="7">
        <v>0</v>
      </c>
      <c r="L53" s="7">
        <v>8</v>
      </c>
      <c r="M53" s="7">
        <v>14</v>
      </c>
      <c r="N53" s="7">
        <v>0</v>
      </c>
      <c r="O53" s="7">
        <v>0</v>
      </c>
      <c r="P53" s="7">
        <v>0</v>
      </c>
      <c r="Q53" s="6">
        <v>0</v>
      </c>
      <c r="R53" s="13">
        <f t="shared" si="14"/>
        <v>48</v>
      </c>
      <c r="S53" s="4">
        <f t="shared" si="15"/>
        <v>14</v>
      </c>
      <c r="T53" s="4">
        <f t="shared" si="16"/>
        <v>14</v>
      </c>
      <c r="U53" s="4">
        <f t="shared" si="17"/>
        <v>8</v>
      </c>
      <c r="V53" s="4">
        <f t="shared" si="18"/>
        <v>7</v>
      </c>
      <c r="W53" s="4">
        <f t="shared" si="19"/>
        <v>5</v>
      </c>
      <c r="X53" s="4">
        <f t="shared" si="20"/>
        <v>0</v>
      </c>
      <c r="Y53" s="22"/>
      <c r="Z53" s="11" t="s">
        <v>18</v>
      </c>
      <c r="AA53" s="10" t="s">
        <v>125</v>
      </c>
      <c r="AB53" s="102"/>
      <c r="AC53" s="9">
        <f>AQ53</f>
        <v>112</v>
      </c>
      <c r="AD53" s="18">
        <v>0</v>
      </c>
      <c r="AE53" s="7">
        <v>27</v>
      </c>
      <c r="AF53" s="7">
        <v>0</v>
      </c>
      <c r="AG53" s="7">
        <v>27</v>
      </c>
      <c r="AH53" s="7">
        <v>0</v>
      </c>
      <c r="AI53" s="7">
        <v>0</v>
      </c>
      <c r="AJ53" s="7">
        <v>26</v>
      </c>
      <c r="AK53" s="7">
        <v>32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5">
        <f t="shared" si="21"/>
        <v>112</v>
      </c>
      <c r="AR53" s="4">
        <f t="shared" si="22"/>
        <v>32</v>
      </c>
      <c r="AS53" s="4">
        <f t="shared" si="23"/>
        <v>27</v>
      </c>
      <c r="AT53" s="4">
        <f t="shared" si="24"/>
        <v>27</v>
      </c>
      <c r="AU53" s="4">
        <f t="shared" si="25"/>
        <v>26</v>
      </c>
      <c r="AV53" s="4">
        <f t="shared" si="26"/>
        <v>0</v>
      </c>
      <c r="AW53" s="4">
        <f t="shared" si="27"/>
        <v>0</v>
      </c>
    </row>
    <row r="54" spans="1:49" ht="20.100000000000001" customHeight="1" thickBot="1">
      <c r="A54" s="11" t="s">
        <v>17</v>
      </c>
      <c r="B54" s="10" t="s">
        <v>125</v>
      </c>
      <c r="C54" s="24"/>
      <c r="D54" s="15">
        <f>R54</f>
        <v>43</v>
      </c>
      <c r="E54" s="14"/>
      <c r="F54" s="6">
        <v>9</v>
      </c>
      <c r="G54" s="6">
        <v>0</v>
      </c>
      <c r="H54" s="7">
        <v>11</v>
      </c>
      <c r="I54" s="7">
        <v>0</v>
      </c>
      <c r="J54" s="7">
        <v>0</v>
      </c>
      <c r="K54" s="7">
        <v>9</v>
      </c>
      <c r="L54" s="7">
        <v>14</v>
      </c>
      <c r="M54" s="7">
        <v>0</v>
      </c>
      <c r="N54" s="7">
        <v>0</v>
      </c>
      <c r="O54" s="7">
        <v>0</v>
      </c>
      <c r="P54" s="7">
        <v>0</v>
      </c>
      <c r="Q54" s="6">
        <v>0</v>
      </c>
      <c r="R54" s="13">
        <f t="shared" si="14"/>
        <v>43</v>
      </c>
      <c r="S54" s="4">
        <f t="shared" si="15"/>
        <v>14</v>
      </c>
      <c r="T54" s="4">
        <f t="shared" si="16"/>
        <v>11</v>
      </c>
      <c r="U54" s="4">
        <f t="shared" si="17"/>
        <v>9</v>
      </c>
      <c r="V54" s="4">
        <f t="shared" si="18"/>
        <v>9</v>
      </c>
      <c r="W54" s="4">
        <f t="shared" si="19"/>
        <v>0</v>
      </c>
      <c r="X54" s="4">
        <f t="shared" si="20"/>
        <v>0</v>
      </c>
      <c r="Y54" s="20"/>
      <c r="Z54" s="11" t="s">
        <v>17</v>
      </c>
      <c r="AA54" s="10" t="s">
        <v>127</v>
      </c>
      <c r="AB54" s="103"/>
      <c r="AC54" s="9">
        <f>AQ54</f>
        <v>112</v>
      </c>
      <c r="AD54" s="18">
        <v>0</v>
      </c>
      <c r="AE54" s="7">
        <v>30</v>
      </c>
      <c r="AF54" s="7">
        <v>31</v>
      </c>
      <c r="AG54" s="7">
        <v>28</v>
      </c>
      <c r="AH54" s="7">
        <v>23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5">
        <f t="shared" si="21"/>
        <v>112</v>
      </c>
      <c r="AR54" s="4">
        <f t="shared" si="22"/>
        <v>31</v>
      </c>
      <c r="AS54" s="4">
        <f t="shared" si="23"/>
        <v>30</v>
      </c>
      <c r="AT54" s="4">
        <f t="shared" si="24"/>
        <v>28</v>
      </c>
      <c r="AU54" s="4">
        <f t="shared" si="25"/>
        <v>23</v>
      </c>
      <c r="AV54" s="4">
        <f t="shared" si="26"/>
        <v>0</v>
      </c>
      <c r="AW54" s="4">
        <f t="shared" si="27"/>
        <v>0</v>
      </c>
    </row>
    <row r="55" spans="1:49" ht="20.100000000000001" customHeight="1" thickBot="1">
      <c r="A55" s="11" t="s">
        <v>16</v>
      </c>
      <c r="B55" s="10" t="s">
        <v>143</v>
      </c>
      <c r="C55" s="25"/>
      <c r="D55" s="15">
        <f>R55</f>
        <v>42</v>
      </c>
      <c r="E55" s="14"/>
      <c r="F55" s="6">
        <v>0</v>
      </c>
      <c r="G55" s="6">
        <v>22</v>
      </c>
      <c r="H55" s="7">
        <v>0</v>
      </c>
      <c r="I55" s="7">
        <v>20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6">
        <v>0</v>
      </c>
      <c r="R55" s="13">
        <f t="shared" si="14"/>
        <v>42</v>
      </c>
      <c r="S55" s="4">
        <f t="shared" si="15"/>
        <v>22</v>
      </c>
      <c r="T55" s="4">
        <f t="shared" si="16"/>
        <v>20</v>
      </c>
      <c r="U55" s="4">
        <f t="shared" si="17"/>
        <v>0</v>
      </c>
      <c r="V55" s="4">
        <f t="shared" si="18"/>
        <v>0</v>
      </c>
      <c r="W55" s="4">
        <f t="shared" si="19"/>
        <v>0</v>
      </c>
      <c r="X55" s="4">
        <f t="shared" si="20"/>
        <v>0</v>
      </c>
      <c r="Y55" s="12"/>
      <c r="Z55" s="11" t="s">
        <v>16</v>
      </c>
      <c r="AA55" s="71" t="s">
        <v>95</v>
      </c>
      <c r="AB55" s="104"/>
      <c r="AC55" s="9">
        <f>AQ55</f>
        <v>110</v>
      </c>
      <c r="AD55" s="18">
        <v>0</v>
      </c>
      <c r="AE55" s="100">
        <v>38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28</v>
      </c>
      <c r="AM55" s="7">
        <v>24</v>
      </c>
      <c r="AN55" s="7">
        <v>20</v>
      </c>
      <c r="AO55" s="7">
        <v>0</v>
      </c>
      <c r="AP55" s="7">
        <v>0</v>
      </c>
      <c r="AQ55" s="5">
        <f t="shared" si="21"/>
        <v>110</v>
      </c>
      <c r="AR55" s="4">
        <f t="shared" si="22"/>
        <v>38</v>
      </c>
      <c r="AS55" s="4">
        <f t="shared" si="23"/>
        <v>28</v>
      </c>
      <c r="AT55" s="4">
        <f t="shared" si="24"/>
        <v>24</v>
      </c>
      <c r="AU55" s="4">
        <f t="shared" si="25"/>
        <v>20</v>
      </c>
      <c r="AV55" s="4">
        <f t="shared" si="26"/>
        <v>0</v>
      </c>
      <c r="AW55" s="4">
        <f t="shared" si="27"/>
        <v>0</v>
      </c>
    </row>
    <row r="56" spans="1:49" ht="21.75" customHeight="1" thickBot="1">
      <c r="A56" s="11" t="s">
        <v>15</v>
      </c>
      <c r="B56" s="10" t="s">
        <v>93</v>
      </c>
      <c r="C56" s="16"/>
      <c r="D56" s="15">
        <f>R56</f>
        <v>40</v>
      </c>
      <c r="E56" s="14"/>
      <c r="F56" s="6">
        <v>3</v>
      </c>
      <c r="G56" s="6">
        <v>0</v>
      </c>
      <c r="H56" s="7">
        <v>5</v>
      </c>
      <c r="I56" s="7">
        <v>0</v>
      </c>
      <c r="J56" s="7">
        <v>5</v>
      </c>
      <c r="K56" s="7">
        <v>3</v>
      </c>
      <c r="L56" s="7">
        <v>7</v>
      </c>
      <c r="M56" s="7">
        <v>6</v>
      </c>
      <c r="N56" s="7">
        <v>14</v>
      </c>
      <c r="O56" s="7">
        <v>0</v>
      </c>
      <c r="P56" s="7">
        <v>0</v>
      </c>
      <c r="Q56" s="6">
        <v>0</v>
      </c>
      <c r="R56" s="13">
        <f t="shared" si="14"/>
        <v>40</v>
      </c>
      <c r="S56" s="4">
        <f t="shared" si="15"/>
        <v>14</v>
      </c>
      <c r="T56" s="4">
        <f t="shared" si="16"/>
        <v>7</v>
      </c>
      <c r="U56" s="4">
        <f t="shared" si="17"/>
        <v>6</v>
      </c>
      <c r="V56" s="4">
        <f t="shared" si="18"/>
        <v>5</v>
      </c>
      <c r="W56" s="4">
        <f t="shared" si="19"/>
        <v>5</v>
      </c>
      <c r="X56" s="4">
        <f t="shared" si="20"/>
        <v>3</v>
      </c>
      <c r="Y56" s="19"/>
      <c r="Z56" s="11" t="s">
        <v>15</v>
      </c>
      <c r="AA56" s="10" t="s">
        <v>98</v>
      </c>
      <c r="AB56" s="102"/>
      <c r="AC56" s="9">
        <f>AQ56</f>
        <v>109</v>
      </c>
      <c r="AD56" s="18">
        <v>0</v>
      </c>
      <c r="AE56" s="100">
        <v>40</v>
      </c>
      <c r="AF56" s="7">
        <v>0</v>
      </c>
      <c r="AG56" s="7">
        <v>0</v>
      </c>
      <c r="AH56" s="7">
        <v>0</v>
      </c>
      <c r="AI56" s="100">
        <v>39</v>
      </c>
      <c r="AJ56" s="7">
        <v>0</v>
      </c>
      <c r="AK56" s="7">
        <v>0</v>
      </c>
      <c r="AL56" s="7">
        <v>0</v>
      </c>
      <c r="AM56" s="7">
        <v>0</v>
      </c>
      <c r="AN56" s="7">
        <v>30</v>
      </c>
      <c r="AO56" s="7">
        <v>0</v>
      </c>
      <c r="AP56" s="7">
        <v>0</v>
      </c>
      <c r="AQ56" s="5">
        <f t="shared" si="21"/>
        <v>109</v>
      </c>
      <c r="AR56" s="4">
        <f t="shared" si="22"/>
        <v>40</v>
      </c>
      <c r="AS56" s="4">
        <f t="shared" si="23"/>
        <v>39</v>
      </c>
      <c r="AT56" s="4">
        <f t="shared" si="24"/>
        <v>30</v>
      </c>
      <c r="AU56" s="4">
        <f t="shared" si="25"/>
        <v>0</v>
      </c>
      <c r="AV56" s="4">
        <f t="shared" si="26"/>
        <v>0</v>
      </c>
      <c r="AW56" s="4">
        <f t="shared" si="27"/>
        <v>0</v>
      </c>
    </row>
    <row r="57" spans="1:49" ht="20.100000000000001" customHeight="1" thickBot="1">
      <c r="A57" s="11" t="s">
        <v>14</v>
      </c>
      <c r="B57" s="10" t="s">
        <v>114</v>
      </c>
      <c r="C57" s="16"/>
      <c r="D57" s="15">
        <f>R57</f>
        <v>38</v>
      </c>
      <c r="E57" s="14"/>
      <c r="F57" s="6">
        <v>9</v>
      </c>
      <c r="G57" s="6">
        <v>6</v>
      </c>
      <c r="H57" s="7">
        <v>7</v>
      </c>
      <c r="I57" s="7">
        <v>0</v>
      </c>
      <c r="J57" s="7">
        <v>0</v>
      </c>
      <c r="K57" s="7">
        <v>9</v>
      </c>
      <c r="L57" s="7">
        <v>0</v>
      </c>
      <c r="M57" s="7">
        <v>0</v>
      </c>
      <c r="N57" s="7">
        <v>0</v>
      </c>
      <c r="O57" s="7">
        <v>0</v>
      </c>
      <c r="P57" s="7">
        <v>7</v>
      </c>
      <c r="Q57" s="6">
        <v>0</v>
      </c>
      <c r="R57" s="13">
        <f t="shared" si="14"/>
        <v>38</v>
      </c>
      <c r="S57" s="4">
        <f t="shared" si="15"/>
        <v>9</v>
      </c>
      <c r="T57" s="4">
        <f t="shared" si="16"/>
        <v>9</v>
      </c>
      <c r="U57" s="4">
        <f t="shared" si="17"/>
        <v>7</v>
      </c>
      <c r="V57" s="4">
        <f t="shared" si="18"/>
        <v>7</v>
      </c>
      <c r="W57" s="4">
        <f t="shared" si="19"/>
        <v>6</v>
      </c>
      <c r="X57" s="4">
        <f t="shared" si="20"/>
        <v>0</v>
      </c>
      <c r="Y57" s="19"/>
      <c r="Z57" s="11" t="s">
        <v>14</v>
      </c>
      <c r="AA57" s="10" t="s">
        <v>160</v>
      </c>
      <c r="AB57" s="102"/>
      <c r="AC57" s="9">
        <f>AQ57</f>
        <v>106</v>
      </c>
      <c r="AD57" s="18">
        <v>0</v>
      </c>
      <c r="AE57" s="7">
        <v>0</v>
      </c>
      <c r="AF57" s="7">
        <v>0</v>
      </c>
      <c r="AG57" s="7">
        <v>33</v>
      </c>
      <c r="AH57" s="7">
        <v>0</v>
      </c>
      <c r="AI57" s="100">
        <v>39</v>
      </c>
      <c r="AJ57" s="7">
        <v>34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5">
        <f t="shared" si="21"/>
        <v>106</v>
      </c>
      <c r="AR57" s="4">
        <f t="shared" si="22"/>
        <v>39</v>
      </c>
      <c r="AS57" s="4">
        <f t="shared" si="23"/>
        <v>34</v>
      </c>
      <c r="AT57" s="4">
        <f t="shared" si="24"/>
        <v>33</v>
      </c>
      <c r="AU57" s="4">
        <f t="shared" si="25"/>
        <v>0</v>
      </c>
      <c r="AV57" s="4">
        <f t="shared" si="26"/>
        <v>0</v>
      </c>
      <c r="AW57" s="4">
        <f t="shared" si="27"/>
        <v>0</v>
      </c>
    </row>
    <row r="58" spans="1:49" ht="20.100000000000001" customHeight="1" thickBot="1">
      <c r="A58" s="11" t="s">
        <v>13</v>
      </c>
      <c r="B58" s="71" t="s">
        <v>95</v>
      </c>
      <c r="C58" s="16"/>
      <c r="D58" s="15">
        <f>R58</f>
        <v>37</v>
      </c>
      <c r="E58" s="14"/>
      <c r="F58" s="6">
        <v>14</v>
      </c>
      <c r="G58" s="6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11</v>
      </c>
      <c r="N58" s="7">
        <v>9</v>
      </c>
      <c r="O58" s="7">
        <v>3</v>
      </c>
      <c r="P58" s="7">
        <v>0</v>
      </c>
      <c r="Q58" s="6">
        <v>0</v>
      </c>
      <c r="R58" s="13">
        <f t="shared" si="14"/>
        <v>37</v>
      </c>
      <c r="S58" s="4">
        <f t="shared" si="15"/>
        <v>14</v>
      </c>
      <c r="T58" s="4">
        <f t="shared" si="16"/>
        <v>11</v>
      </c>
      <c r="U58" s="4">
        <f t="shared" si="17"/>
        <v>9</v>
      </c>
      <c r="V58" s="4">
        <f t="shared" si="18"/>
        <v>3</v>
      </c>
      <c r="W58" s="4">
        <f t="shared" si="19"/>
        <v>0</v>
      </c>
      <c r="X58" s="4">
        <f t="shared" si="20"/>
        <v>0</v>
      </c>
      <c r="Y58" s="12"/>
      <c r="Z58" s="11" t="s">
        <v>13</v>
      </c>
      <c r="AA58" s="10" t="s">
        <v>94</v>
      </c>
      <c r="AB58" s="102"/>
      <c r="AC58" s="9">
        <f>AQ58</f>
        <v>100</v>
      </c>
      <c r="AD58" s="18">
        <v>0</v>
      </c>
      <c r="AE58" s="100">
        <v>39</v>
      </c>
      <c r="AF58" s="7">
        <v>0</v>
      </c>
      <c r="AG58" s="7">
        <v>25</v>
      </c>
      <c r="AH58" s="7">
        <v>36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5">
        <f t="shared" si="21"/>
        <v>100</v>
      </c>
      <c r="AR58" s="4">
        <f t="shared" si="22"/>
        <v>39</v>
      </c>
      <c r="AS58" s="4">
        <f t="shared" si="23"/>
        <v>36</v>
      </c>
      <c r="AT58" s="4">
        <f t="shared" si="24"/>
        <v>25</v>
      </c>
      <c r="AU58" s="4">
        <f t="shared" si="25"/>
        <v>0</v>
      </c>
      <c r="AV58" s="4">
        <f t="shared" si="26"/>
        <v>0</v>
      </c>
      <c r="AW58" s="4">
        <f t="shared" si="27"/>
        <v>0</v>
      </c>
    </row>
    <row r="59" spans="1:49" ht="20.100000000000001" customHeight="1" thickBot="1">
      <c r="A59" s="11" t="s">
        <v>12</v>
      </c>
      <c r="B59" s="10" t="s">
        <v>213</v>
      </c>
      <c r="C59" s="23"/>
      <c r="D59" s="15">
        <f>R59</f>
        <v>35</v>
      </c>
      <c r="E59" s="14"/>
      <c r="F59" s="6">
        <v>0</v>
      </c>
      <c r="G59" s="6">
        <v>0</v>
      </c>
      <c r="H59" s="7">
        <v>0</v>
      </c>
      <c r="I59" s="7">
        <v>10</v>
      </c>
      <c r="J59" s="7">
        <v>6</v>
      </c>
      <c r="K59" s="7">
        <v>0</v>
      </c>
      <c r="L59" s="7">
        <v>5</v>
      </c>
      <c r="M59" s="7">
        <v>8</v>
      </c>
      <c r="N59" s="7">
        <v>0</v>
      </c>
      <c r="O59" s="7">
        <v>0</v>
      </c>
      <c r="P59" s="7">
        <v>6</v>
      </c>
      <c r="Q59" s="6">
        <v>0</v>
      </c>
      <c r="R59" s="13">
        <f t="shared" si="14"/>
        <v>35</v>
      </c>
      <c r="S59" s="4">
        <f t="shared" si="15"/>
        <v>10</v>
      </c>
      <c r="T59" s="4">
        <f t="shared" si="16"/>
        <v>8</v>
      </c>
      <c r="U59" s="4">
        <f t="shared" si="17"/>
        <v>6</v>
      </c>
      <c r="V59" s="4">
        <f t="shared" si="18"/>
        <v>6</v>
      </c>
      <c r="W59" s="4">
        <f t="shared" si="19"/>
        <v>5</v>
      </c>
      <c r="X59" s="4">
        <f t="shared" si="20"/>
        <v>0</v>
      </c>
      <c r="Y59" s="19"/>
      <c r="Z59" s="11" t="s">
        <v>12</v>
      </c>
      <c r="AA59" s="71" t="s">
        <v>148</v>
      </c>
      <c r="AB59" s="104"/>
      <c r="AC59" s="9">
        <f>AQ59</f>
        <v>98</v>
      </c>
      <c r="AD59" s="18">
        <v>0</v>
      </c>
      <c r="AE59" s="7">
        <v>0</v>
      </c>
      <c r="AF59" s="7">
        <v>34</v>
      </c>
      <c r="AG59" s="7">
        <v>30</v>
      </c>
      <c r="AH59" s="7">
        <v>0</v>
      </c>
      <c r="AI59" s="7">
        <v>0</v>
      </c>
      <c r="AJ59" s="7">
        <v>0</v>
      </c>
      <c r="AK59" s="7">
        <v>0</v>
      </c>
      <c r="AL59" s="7">
        <v>34</v>
      </c>
      <c r="AM59" s="7">
        <v>0</v>
      </c>
      <c r="AN59" s="7">
        <v>0</v>
      </c>
      <c r="AO59" s="7">
        <v>0</v>
      </c>
      <c r="AP59" s="7">
        <v>0</v>
      </c>
      <c r="AQ59" s="5">
        <f t="shared" si="21"/>
        <v>98</v>
      </c>
      <c r="AR59" s="4">
        <f t="shared" si="22"/>
        <v>34</v>
      </c>
      <c r="AS59" s="4">
        <f t="shared" si="23"/>
        <v>34</v>
      </c>
      <c r="AT59" s="4">
        <f t="shared" si="24"/>
        <v>30</v>
      </c>
      <c r="AU59" s="4">
        <f t="shared" si="25"/>
        <v>0</v>
      </c>
      <c r="AV59" s="4">
        <f t="shared" si="26"/>
        <v>0</v>
      </c>
      <c r="AW59" s="4">
        <f t="shared" si="27"/>
        <v>0</v>
      </c>
    </row>
    <row r="60" spans="1:49" ht="20.100000000000001" customHeight="1" thickBot="1">
      <c r="A60" s="11" t="s">
        <v>11</v>
      </c>
      <c r="B60" s="71" t="s">
        <v>148</v>
      </c>
      <c r="C60" s="16"/>
      <c r="D60" s="15">
        <f>R60</f>
        <v>34</v>
      </c>
      <c r="E60" s="14"/>
      <c r="F60" s="6">
        <v>0</v>
      </c>
      <c r="G60" s="6">
        <v>12</v>
      </c>
      <c r="H60" s="7">
        <v>8</v>
      </c>
      <c r="I60" s="7">
        <v>0</v>
      </c>
      <c r="J60" s="7">
        <v>0</v>
      </c>
      <c r="K60" s="7">
        <v>0</v>
      </c>
      <c r="L60" s="7">
        <v>0</v>
      </c>
      <c r="M60" s="7">
        <v>14</v>
      </c>
      <c r="N60" s="7">
        <v>0</v>
      </c>
      <c r="O60" s="7">
        <v>0</v>
      </c>
      <c r="P60" s="7">
        <v>0</v>
      </c>
      <c r="Q60" s="6">
        <v>0</v>
      </c>
      <c r="R60" s="13">
        <f t="shared" si="14"/>
        <v>34</v>
      </c>
      <c r="S60" s="4">
        <f t="shared" si="15"/>
        <v>14</v>
      </c>
      <c r="T60" s="4">
        <f t="shared" si="16"/>
        <v>12</v>
      </c>
      <c r="U60" s="4">
        <f t="shared" si="17"/>
        <v>8</v>
      </c>
      <c r="V60" s="4">
        <f t="shared" si="18"/>
        <v>0</v>
      </c>
      <c r="W60" s="4">
        <f t="shared" si="19"/>
        <v>0</v>
      </c>
      <c r="X60" s="4">
        <f t="shared" si="20"/>
        <v>0</v>
      </c>
      <c r="Y60" s="12"/>
      <c r="Z60" s="11" t="s">
        <v>11</v>
      </c>
      <c r="AA60" s="71" t="s">
        <v>105</v>
      </c>
      <c r="AB60" s="104"/>
      <c r="AC60" s="9">
        <f>AQ60</f>
        <v>95</v>
      </c>
      <c r="AD60" s="18">
        <v>0</v>
      </c>
      <c r="AE60" s="7">
        <v>30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32</v>
      </c>
      <c r="AM60" s="7">
        <v>33</v>
      </c>
      <c r="AN60" s="7">
        <v>0</v>
      </c>
      <c r="AO60" s="7">
        <v>0</v>
      </c>
      <c r="AP60" s="7">
        <v>0</v>
      </c>
      <c r="AQ60" s="5">
        <f t="shared" si="21"/>
        <v>95</v>
      </c>
      <c r="AR60" s="4">
        <f t="shared" si="22"/>
        <v>33</v>
      </c>
      <c r="AS60" s="4">
        <f t="shared" si="23"/>
        <v>32</v>
      </c>
      <c r="AT60" s="4">
        <f t="shared" si="24"/>
        <v>30</v>
      </c>
      <c r="AU60" s="4">
        <f t="shared" si="25"/>
        <v>0</v>
      </c>
      <c r="AV60" s="4">
        <f t="shared" si="26"/>
        <v>0</v>
      </c>
      <c r="AW60" s="4">
        <f t="shared" si="27"/>
        <v>0</v>
      </c>
    </row>
    <row r="61" spans="1:49" ht="20.100000000000001" customHeight="1" thickBot="1">
      <c r="A61" s="11" t="s">
        <v>10</v>
      </c>
      <c r="B61" s="10" t="s">
        <v>191</v>
      </c>
      <c r="C61" s="23"/>
      <c r="D61" s="15">
        <f>R61</f>
        <v>34</v>
      </c>
      <c r="E61" s="14"/>
      <c r="F61" s="6">
        <v>0</v>
      </c>
      <c r="G61" s="6">
        <v>0</v>
      </c>
      <c r="H61" s="7">
        <v>3</v>
      </c>
      <c r="I61" s="7">
        <v>0</v>
      </c>
      <c r="J61" s="7">
        <v>8</v>
      </c>
      <c r="K61" s="7">
        <v>4</v>
      </c>
      <c r="L61" s="7">
        <v>10</v>
      </c>
      <c r="M61" s="7">
        <v>3</v>
      </c>
      <c r="N61" s="7">
        <v>0</v>
      </c>
      <c r="O61" s="7">
        <v>6</v>
      </c>
      <c r="P61" s="7">
        <v>3</v>
      </c>
      <c r="Q61" s="6">
        <v>0</v>
      </c>
      <c r="R61" s="13">
        <f t="shared" si="14"/>
        <v>34</v>
      </c>
      <c r="S61" s="4">
        <f t="shared" si="15"/>
        <v>10</v>
      </c>
      <c r="T61" s="4">
        <f t="shared" si="16"/>
        <v>8</v>
      </c>
      <c r="U61" s="4">
        <f t="shared" si="17"/>
        <v>6</v>
      </c>
      <c r="V61" s="4">
        <f t="shared" si="18"/>
        <v>4</v>
      </c>
      <c r="W61" s="4">
        <f t="shared" si="19"/>
        <v>3</v>
      </c>
      <c r="X61" s="4">
        <f t="shared" si="20"/>
        <v>3</v>
      </c>
      <c r="Y61" s="27"/>
      <c r="Z61" s="11" t="s">
        <v>10</v>
      </c>
      <c r="AA61" s="10" t="s">
        <v>149</v>
      </c>
      <c r="AB61" s="103"/>
      <c r="AC61" s="9">
        <f>AQ61</f>
        <v>93</v>
      </c>
      <c r="AD61" s="18">
        <v>0</v>
      </c>
      <c r="AE61" s="7">
        <v>0</v>
      </c>
      <c r="AF61" s="7">
        <v>18</v>
      </c>
      <c r="AG61" s="7">
        <v>35</v>
      </c>
      <c r="AH61" s="100">
        <v>40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5">
        <f t="shared" si="21"/>
        <v>93</v>
      </c>
      <c r="AR61" s="4">
        <f t="shared" si="22"/>
        <v>40</v>
      </c>
      <c r="AS61" s="4">
        <f t="shared" si="23"/>
        <v>35</v>
      </c>
      <c r="AT61" s="4">
        <f t="shared" si="24"/>
        <v>18</v>
      </c>
      <c r="AU61" s="4">
        <f t="shared" si="25"/>
        <v>0</v>
      </c>
      <c r="AV61" s="4">
        <f t="shared" si="26"/>
        <v>0</v>
      </c>
      <c r="AW61" s="4">
        <f t="shared" si="27"/>
        <v>0</v>
      </c>
    </row>
    <row r="62" spans="1:49" ht="20.100000000000001" customHeight="1" thickBot="1">
      <c r="A62" s="11" t="s">
        <v>9</v>
      </c>
      <c r="B62" s="10" t="s">
        <v>92</v>
      </c>
      <c r="C62" s="23"/>
      <c r="D62" s="15">
        <f>R62</f>
        <v>30</v>
      </c>
      <c r="E62" s="14"/>
      <c r="F62" s="6">
        <v>17</v>
      </c>
      <c r="G62" s="6">
        <v>0</v>
      </c>
      <c r="H62" s="7">
        <v>13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6">
        <v>0</v>
      </c>
      <c r="R62" s="13">
        <f t="shared" si="14"/>
        <v>30</v>
      </c>
      <c r="S62" s="4">
        <f t="shared" si="15"/>
        <v>17</v>
      </c>
      <c r="T62" s="4">
        <f t="shared" si="16"/>
        <v>13</v>
      </c>
      <c r="U62" s="4">
        <f t="shared" si="17"/>
        <v>0</v>
      </c>
      <c r="V62" s="4">
        <f t="shared" si="18"/>
        <v>0</v>
      </c>
      <c r="W62" s="4">
        <f t="shared" si="19"/>
        <v>0</v>
      </c>
      <c r="X62" s="4">
        <f t="shared" si="20"/>
        <v>0</v>
      </c>
      <c r="Y62" s="12"/>
      <c r="Z62" s="11" t="s">
        <v>9</v>
      </c>
      <c r="AA62" s="10" t="s">
        <v>140</v>
      </c>
      <c r="AB62" s="103"/>
      <c r="AC62" s="9">
        <f>AQ62</f>
        <v>87</v>
      </c>
      <c r="AD62" s="18"/>
      <c r="AE62" s="7">
        <v>0</v>
      </c>
      <c r="AF62" s="7">
        <v>24</v>
      </c>
      <c r="AG62" s="7">
        <v>29</v>
      </c>
      <c r="AH62" s="7">
        <v>34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5">
        <f t="shared" si="21"/>
        <v>87</v>
      </c>
      <c r="AR62" s="4">
        <f t="shared" si="22"/>
        <v>34</v>
      </c>
      <c r="AS62" s="4">
        <f t="shared" si="23"/>
        <v>29</v>
      </c>
      <c r="AT62" s="4">
        <f t="shared" si="24"/>
        <v>24</v>
      </c>
      <c r="AU62" s="4">
        <f t="shared" si="25"/>
        <v>0</v>
      </c>
      <c r="AV62" s="4">
        <f t="shared" si="26"/>
        <v>0</v>
      </c>
      <c r="AW62" s="4">
        <f t="shared" si="27"/>
        <v>0</v>
      </c>
    </row>
    <row r="63" spans="1:49" ht="20.100000000000001" customHeight="1" thickBot="1">
      <c r="A63" s="11" t="s">
        <v>8</v>
      </c>
      <c r="B63" s="71" t="s">
        <v>97</v>
      </c>
      <c r="C63" s="16"/>
      <c r="D63" s="15">
        <f>R63</f>
        <v>30</v>
      </c>
      <c r="E63" s="14"/>
      <c r="F63" s="6">
        <v>1</v>
      </c>
      <c r="G63" s="6">
        <v>0</v>
      </c>
      <c r="H63" s="7">
        <v>2</v>
      </c>
      <c r="I63" s="7">
        <v>0</v>
      </c>
      <c r="J63" s="7">
        <v>0</v>
      </c>
      <c r="K63" s="7">
        <v>0</v>
      </c>
      <c r="L63" s="7">
        <v>0</v>
      </c>
      <c r="M63" s="7">
        <v>5</v>
      </c>
      <c r="N63" s="7">
        <v>6</v>
      </c>
      <c r="O63" s="7">
        <v>5</v>
      </c>
      <c r="P63" s="7">
        <v>11</v>
      </c>
      <c r="Q63" s="6">
        <v>0</v>
      </c>
      <c r="R63" s="13">
        <f t="shared" si="14"/>
        <v>30</v>
      </c>
      <c r="S63" s="4">
        <f t="shared" si="15"/>
        <v>11</v>
      </c>
      <c r="T63" s="4">
        <f t="shared" si="16"/>
        <v>6</v>
      </c>
      <c r="U63" s="4">
        <f t="shared" si="17"/>
        <v>5</v>
      </c>
      <c r="V63" s="4">
        <f t="shared" si="18"/>
        <v>5</v>
      </c>
      <c r="W63" s="4">
        <f t="shared" si="19"/>
        <v>2</v>
      </c>
      <c r="X63" s="4">
        <f t="shared" si="20"/>
        <v>1</v>
      </c>
      <c r="Y63" s="12"/>
      <c r="Z63" s="11" t="s">
        <v>8</v>
      </c>
      <c r="AA63" s="10" t="s">
        <v>89</v>
      </c>
      <c r="AB63" s="104"/>
      <c r="AC63" s="9">
        <f>AQ63</f>
        <v>83</v>
      </c>
      <c r="AD63" s="18">
        <v>0</v>
      </c>
      <c r="AE63" s="7">
        <v>28</v>
      </c>
      <c r="AF63" s="7">
        <v>30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25</v>
      </c>
      <c r="AP63" s="7">
        <v>0</v>
      </c>
      <c r="AQ63" s="5">
        <f t="shared" si="21"/>
        <v>83</v>
      </c>
      <c r="AR63" s="4">
        <f t="shared" si="22"/>
        <v>30</v>
      </c>
      <c r="AS63" s="4">
        <f t="shared" si="23"/>
        <v>28</v>
      </c>
      <c r="AT63" s="4">
        <f t="shared" si="24"/>
        <v>25</v>
      </c>
      <c r="AU63" s="4">
        <f t="shared" si="25"/>
        <v>0</v>
      </c>
      <c r="AV63" s="4">
        <f t="shared" si="26"/>
        <v>0</v>
      </c>
      <c r="AW63" s="4">
        <f t="shared" si="27"/>
        <v>0</v>
      </c>
    </row>
    <row r="64" spans="1:49" ht="20.100000000000001" customHeight="1" thickBot="1">
      <c r="A64" s="11" t="s">
        <v>7</v>
      </c>
      <c r="B64" s="17" t="s">
        <v>111</v>
      </c>
      <c r="C64" s="109"/>
      <c r="D64" s="15">
        <f>R64</f>
        <v>30</v>
      </c>
      <c r="E64" s="14"/>
      <c r="F64" s="6">
        <v>7</v>
      </c>
      <c r="G64" s="6">
        <v>0</v>
      </c>
      <c r="H64" s="7">
        <v>5</v>
      </c>
      <c r="I64" s="7">
        <v>0</v>
      </c>
      <c r="J64" s="7">
        <v>0</v>
      </c>
      <c r="K64" s="7">
        <v>0</v>
      </c>
      <c r="L64" s="7">
        <v>2</v>
      </c>
      <c r="M64" s="7">
        <v>7</v>
      </c>
      <c r="N64" s="7">
        <v>7</v>
      </c>
      <c r="O64" s="7">
        <v>0</v>
      </c>
      <c r="P64" s="7">
        <v>2</v>
      </c>
      <c r="Q64" s="6">
        <v>0</v>
      </c>
      <c r="R64" s="13">
        <f t="shared" si="14"/>
        <v>30</v>
      </c>
      <c r="S64" s="4">
        <f t="shared" si="15"/>
        <v>7</v>
      </c>
      <c r="T64" s="4">
        <f t="shared" si="16"/>
        <v>7</v>
      </c>
      <c r="U64" s="4">
        <f t="shared" si="17"/>
        <v>7</v>
      </c>
      <c r="V64" s="4">
        <f t="shared" si="18"/>
        <v>5</v>
      </c>
      <c r="W64" s="4">
        <f t="shared" si="19"/>
        <v>2</v>
      </c>
      <c r="X64" s="4">
        <f t="shared" si="20"/>
        <v>2</v>
      </c>
      <c r="Y64" s="12"/>
      <c r="Z64" s="11" t="s">
        <v>7</v>
      </c>
      <c r="AA64" s="10" t="s">
        <v>259</v>
      </c>
      <c r="AB64" s="102"/>
      <c r="AC64" s="9">
        <f>AQ64</f>
        <v>82</v>
      </c>
      <c r="AD64" s="18"/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100">
        <v>42</v>
      </c>
      <c r="AN64" s="7">
        <v>0</v>
      </c>
      <c r="AO64" s="100">
        <v>40</v>
      </c>
      <c r="AP64" s="7">
        <v>0</v>
      </c>
      <c r="AQ64" s="5">
        <f t="shared" si="21"/>
        <v>82</v>
      </c>
      <c r="AR64" s="4">
        <f t="shared" si="22"/>
        <v>42</v>
      </c>
      <c r="AS64" s="4">
        <f t="shared" si="23"/>
        <v>40</v>
      </c>
      <c r="AT64" s="4">
        <f t="shared" si="24"/>
        <v>0</v>
      </c>
      <c r="AU64" s="4">
        <f t="shared" si="25"/>
        <v>0</v>
      </c>
      <c r="AV64" s="4">
        <f t="shared" si="26"/>
        <v>0</v>
      </c>
      <c r="AW64" s="4">
        <f t="shared" si="27"/>
        <v>0</v>
      </c>
    </row>
    <row r="65" spans="1:49" ht="20.100000000000001" customHeight="1" thickBot="1">
      <c r="A65" s="11" t="s">
        <v>6</v>
      </c>
      <c r="B65" s="10" t="s">
        <v>91</v>
      </c>
      <c r="C65" s="16"/>
      <c r="D65" s="15">
        <f>R65</f>
        <v>29</v>
      </c>
      <c r="E65" s="14"/>
      <c r="F65" s="6">
        <v>1</v>
      </c>
      <c r="G65" s="6">
        <v>0</v>
      </c>
      <c r="H65" s="7">
        <v>0</v>
      </c>
      <c r="I65" s="7">
        <v>0</v>
      </c>
      <c r="J65" s="7">
        <v>7</v>
      </c>
      <c r="K65" s="7">
        <v>0</v>
      </c>
      <c r="L65" s="7">
        <v>7</v>
      </c>
      <c r="M65" s="7">
        <v>9</v>
      </c>
      <c r="N65" s="7">
        <v>5</v>
      </c>
      <c r="O65" s="7">
        <v>0</v>
      </c>
      <c r="P65" s="7">
        <v>0</v>
      </c>
      <c r="Q65" s="6">
        <v>0</v>
      </c>
      <c r="R65" s="13">
        <f t="shared" si="14"/>
        <v>29</v>
      </c>
      <c r="S65" s="4">
        <f t="shared" si="15"/>
        <v>9</v>
      </c>
      <c r="T65" s="4">
        <f t="shared" si="16"/>
        <v>7</v>
      </c>
      <c r="U65" s="4">
        <f t="shared" si="17"/>
        <v>7</v>
      </c>
      <c r="V65" s="4">
        <f t="shared" si="18"/>
        <v>5</v>
      </c>
      <c r="W65" s="4">
        <f t="shared" si="19"/>
        <v>1</v>
      </c>
      <c r="X65" s="4">
        <f t="shared" si="20"/>
        <v>0</v>
      </c>
      <c r="Y65" s="20"/>
      <c r="Z65" s="11" t="s">
        <v>6</v>
      </c>
      <c r="AA65" s="10" t="s">
        <v>228</v>
      </c>
      <c r="AB65" s="102"/>
      <c r="AC65" s="9">
        <f>AQ65</f>
        <v>76</v>
      </c>
      <c r="AD65" s="18"/>
      <c r="AE65" s="7">
        <v>0</v>
      </c>
      <c r="AF65" s="7">
        <v>0</v>
      </c>
      <c r="AG65" s="7">
        <v>0</v>
      </c>
      <c r="AH65" s="7">
        <v>0</v>
      </c>
      <c r="AI65" s="7">
        <v>34</v>
      </c>
      <c r="AJ65" s="7">
        <v>22</v>
      </c>
      <c r="AK65" s="7">
        <v>0</v>
      </c>
      <c r="AL65" s="7">
        <v>0</v>
      </c>
      <c r="AM65" s="7">
        <v>20</v>
      </c>
      <c r="AN65" s="7">
        <v>0</v>
      </c>
      <c r="AO65" s="7">
        <v>0</v>
      </c>
      <c r="AP65" s="7">
        <v>0</v>
      </c>
      <c r="AQ65" s="5">
        <f t="shared" si="21"/>
        <v>76</v>
      </c>
      <c r="AR65" s="4">
        <f t="shared" si="22"/>
        <v>34</v>
      </c>
      <c r="AS65" s="4">
        <f t="shared" si="23"/>
        <v>22</v>
      </c>
      <c r="AT65" s="4">
        <f t="shared" si="24"/>
        <v>20</v>
      </c>
      <c r="AU65" s="4">
        <f t="shared" si="25"/>
        <v>0</v>
      </c>
      <c r="AV65" s="4">
        <f t="shared" si="26"/>
        <v>0</v>
      </c>
      <c r="AW65" s="4">
        <f t="shared" si="27"/>
        <v>0</v>
      </c>
    </row>
    <row r="66" spans="1:49" ht="20.100000000000001" customHeight="1" thickBot="1">
      <c r="A66" s="11" t="s">
        <v>5</v>
      </c>
      <c r="B66" s="10" t="s">
        <v>145</v>
      </c>
      <c r="C66" s="16"/>
      <c r="D66" s="15">
        <f>R66</f>
        <v>28</v>
      </c>
      <c r="E66" s="14"/>
      <c r="F66" s="6">
        <v>0</v>
      </c>
      <c r="G66" s="6">
        <v>15</v>
      </c>
      <c r="H66" s="7">
        <v>13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6">
        <v>0</v>
      </c>
      <c r="R66" s="13">
        <f t="shared" si="14"/>
        <v>28</v>
      </c>
      <c r="S66" s="4">
        <f t="shared" si="15"/>
        <v>15</v>
      </c>
      <c r="T66" s="4">
        <f t="shared" si="16"/>
        <v>13</v>
      </c>
      <c r="U66" s="4">
        <f t="shared" si="17"/>
        <v>0</v>
      </c>
      <c r="V66" s="4">
        <f t="shared" si="18"/>
        <v>0</v>
      </c>
      <c r="W66" s="4">
        <f t="shared" si="19"/>
        <v>0</v>
      </c>
      <c r="X66" s="4">
        <f t="shared" si="20"/>
        <v>0</v>
      </c>
      <c r="Y66" s="27"/>
      <c r="Z66" s="11" t="s">
        <v>5</v>
      </c>
      <c r="AA66" s="10" t="s">
        <v>242</v>
      </c>
      <c r="AB66" s="102"/>
      <c r="AC66" s="9">
        <f>AQ66</f>
        <v>73</v>
      </c>
      <c r="AD66" s="18"/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100">
        <v>43</v>
      </c>
      <c r="AL66" s="7">
        <v>30</v>
      </c>
      <c r="AM66" s="7">
        <v>0</v>
      </c>
      <c r="AN66" s="7">
        <v>0</v>
      </c>
      <c r="AO66" s="7">
        <v>0</v>
      </c>
      <c r="AP66" s="7">
        <v>0</v>
      </c>
      <c r="AQ66" s="5">
        <f t="shared" si="21"/>
        <v>73</v>
      </c>
      <c r="AR66" s="4">
        <f t="shared" si="22"/>
        <v>43</v>
      </c>
      <c r="AS66" s="4">
        <f t="shared" si="23"/>
        <v>30</v>
      </c>
      <c r="AT66" s="4">
        <f t="shared" si="24"/>
        <v>0</v>
      </c>
      <c r="AU66" s="4">
        <f t="shared" si="25"/>
        <v>0</v>
      </c>
      <c r="AV66" s="4">
        <f t="shared" si="26"/>
        <v>0</v>
      </c>
      <c r="AW66" s="4">
        <f t="shared" si="27"/>
        <v>0</v>
      </c>
    </row>
    <row r="67" spans="1:49" ht="18.75" customHeight="1" thickBot="1">
      <c r="A67" s="11" t="s">
        <v>4</v>
      </c>
      <c r="B67" s="10" t="s">
        <v>193</v>
      </c>
      <c r="C67" s="23"/>
      <c r="D67" s="15">
        <f>R67</f>
        <v>28</v>
      </c>
      <c r="E67" s="14"/>
      <c r="F67" s="6">
        <v>0</v>
      </c>
      <c r="G67" s="6">
        <v>0</v>
      </c>
      <c r="H67" s="7">
        <v>11</v>
      </c>
      <c r="I67" s="7">
        <v>0</v>
      </c>
      <c r="J67" s="7">
        <v>0</v>
      </c>
      <c r="K67" s="7">
        <v>17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6">
        <v>0</v>
      </c>
      <c r="R67" s="13">
        <f t="shared" si="14"/>
        <v>28</v>
      </c>
      <c r="S67" s="4">
        <f t="shared" si="15"/>
        <v>17</v>
      </c>
      <c r="T67" s="4">
        <f t="shared" si="16"/>
        <v>11</v>
      </c>
      <c r="U67" s="4">
        <f t="shared" si="17"/>
        <v>0</v>
      </c>
      <c r="V67" s="4">
        <f t="shared" si="18"/>
        <v>0</v>
      </c>
      <c r="W67" s="4">
        <f t="shared" si="19"/>
        <v>0</v>
      </c>
      <c r="X67" s="4">
        <f t="shared" si="20"/>
        <v>0</v>
      </c>
      <c r="Y67" s="27"/>
      <c r="Z67" s="11" t="s">
        <v>4</v>
      </c>
      <c r="AA67" s="10" t="s">
        <v>145</v>
      </c>
      <c r="AB67" s="103"/>
      <c r="AC67" s="9">
        <f>AQ67</f>
        <v>68</v>
      </c>
      <c r="AD67" s="18">
        <v>0</v>
      </c>
      <c r="AE67" s="7">
        <v>0</v>
      </c>
      <c r="AF67" s="7">
        <v>35</v>
      </c>
      <c r="AG67" s="7">
        <v>33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5">
        <f t="shared" si="21"/>
        <v>68</v>
      </c>
      <c r="AR67" s="4">
        <f t="shared" si="22"/>
        <v>35</v>
      </c>
      <c r="AS67" s="4">
        <f t="shared" si="23"/>
        <v>33</v>
      </c>
      <c r="AT67" s="4">
        <f t="shared" si="24"/>
        <v>0</v>
      </c>
      <c r="AU67" s="4">
        <f t="shared" si="25"/>
        <v>0</v>
      </c>
      <c r="AV67" s="4">
        <f t="shared" si="26"/>
        <v>0</v>
      </c>
      <c r="AW67" s="4">
        <f t="shared" si="27"/>
        <v>0</v>
      </c>
    </row>
    <row r="68" spans="1:49" ht="16.5" customHeight="1" thickBot="1">
      <c r="A68" s="11" t="s">
        <v>3</v>
      </c>
      <c r="B68" s="10" t="s">
        <v>144</v>
      </c>
      <c r="C68" s="16"/>
      <c r="D68" s="15">
        <f>R68</f>
        <v>28</v>
      </c>
      <c r="E68" s="14"/>
      <c r="F68" s="6">
        <v>0</v>
      </c>
      <c r="G68" s="6">
        <v>28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6">
        <v>0</v>
      </c>
      <c r="R68" s="13">
        <f t="shared" si="14"/>
        <v>28</v>
      </c>
      <c r="S68" s="4">
        <f t="shared" si="15"/>
        <v>28</v>
      </c>
      <c r="T68" s="4">
        <f t="shared" si="16"/>
        <v>0</v>
      </c>
      <c r="U68" s="4">
        <f t="shared" si="17"/>
        <v>0</v>
      </c>
      <c r="V68" s="4">
        <f t="shared" si="18"/>
        <v>0</v>
      </c>
      <c r="W68" s="4">
        <f t="shared" si="19"/>
        <v>0</v>
      </c>
      <c r="X68" s="4">
        <f t="shared" si="20"/>
        <v>0</v>
      </c>
      <c r="Y68" s="12"/>
      <c r="Z68" s="11" t="s">
        <v>3</v>
      </c>
      <c r="AA68" s="10" t="s">
        <v>101</v>
      </c>
      <c r="AB68" s="107"/>
      <c r="AC68" s="9">
        <f>AQ68</f>
        <v>68</v>
      </c>
      <c r="AD68" s="18">
        <v>0</v>
      </c>
      <c r="AE68" s="7">
        <v>17</v>
      </c>
      <c r="AF68" s="7">
        <v>0</v>
      </c>
      <c r="AG68" s="7">
        <v>0</v>
      </c>
      <c r="AH68" s="7">
        <v>0</v>
      </c>
      <c r="AI68" s="7">
        <v>0</v>
      </c>
      <c r="AJ68" s="7">
        <v>28</v>
      </c>
      <c r="AK68" s="7">
        <v>0</v>
      </c>
      <c r="AL68" s="7">
        <v>23</v>
      </c>
      <c r="AM68" s="7">
        <v>0</v>
      </c>
      <c r="AN68" s="7">
        <v>0</v>
      </c>
      <c r="AO68" s="7">
        <v>0</v>
      </c>
      <c r="AP68" s="7">
        <v>0</v>
      </c>
      <c r="AQ68" s="5">
        <f t="shared" si="21"/>
        <v>68</v>
      </c>
      <c r="AR68" s="4">
        <f t="shared" si="22"/>
        <v>28</v>
      </c>
      <c r="AS68" s="4">
        <f t="shared" si="23"/>
        <v>23</v>
      </c>
      <c r="AT68" s="4">
        <f t="shared" si="24"/>
        <v>17</v>
      </c>
      <c r="AU68" s="4">
        <f t="shared" si="25"/>
        <v>0</v>
      </c>
      <c r="AV68" s="4">
        <f t="shared" si="26"/>
        <v>0</v>
      </c>
      <c r="AW68" s="4">
        <f t="shared" si="27"/>
        <v>0</v>
      </c>
    </row>
    <row r="69" spans="1:49" ht="20.100000000000001" customHeight="1" thickBot="1">
      <c r="A69" s="11" t="s">
        <v>2</v>
      </c>
      <c r="B69" s="10" t="s">
        <v>149</v>
      </c>
      <c r="C69" s="16"/>
      <c r="D69" s="15">
        <f>R69</f>
        <v>27</v>
      </c>
      <c r="E69" s="14"/>
      <c r="F69" s="6">
        <v>0</v>
      </c>
      <c r="G69" s="6">
        <v>3</v>
      </c>
      <c r="H69" s="7">
        <v>12</v>
      </c>
      <c r="I69" s="7">
        <v>12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6">
        <v>0</v>
      </c>
      <c r="R69" s="13">
        <f t="shared" si="14"/>
        <v>27</v>
      </c>
      <c r="S69" s="4">
        <f t="shared" si="15"/>
        <v>12</v>
      </c>
      <c r="T69" s="4">
        <f t="shared" si="16"/>
        <v>12</v>
      </c>
      <c r="U69" s="4">
        <f t="shared" si="17"/>
        <v>3</v>
      </c>
      <c r="V69" s="4">
        <f t="shared" si="18"/>
        <v>0</v>
      </c>
      <c r="W69" s="4">
        <f t="shared" si="19"/>
        <v>0</v>
      </c>
      <c r="X69" s="4">
        <f t="shared" si="20"/>
        <v>0</v>
      </c>
      <c r="Y69" s="21"/>
      <c r="Z69" s="11" t="s">
        <v>2</v>
      </c>
      <c r="AA69" s="10" t="s">
        <v>192</v>
      </c>
      <c r="AB69" s="102"/>
      <c r="AC69" s="9">
        <f>AQ69</f>
        <v>68</v>
      </c>
      <c r="AD69" s="8"/>
      <c r="AE69" s="7">
        <v>0</v>
      </c>
      <c r="AF69" s="7">
        <v>0</v>
      </c>
      <c r="AG69" s="7">
        <v>34</v>
      </c>
      <c r="AH69" s="7">
        <v>34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5">
        <f t="shared" si="21"/>
        <v>68</v>
      </c>
      <c r="AR69" s="4">
        <f t="shared" si="22"/>
        <v>34</v>
      </c>
      <c r="AS69" s="4">
        <f t="shared" si="23"/>
        <v>34</v>
      </c>
      <c r="AT69" s="4">
        <f t="shared" si="24"/>
        <v>0</v>
      </c>
      <c r="AU69" s="4">
        <f t="shared" si="25"/>
        <v>0</v>
      </c>
      <c r="AV69" s="4">
        <f t="shared" si="26"/>
        <v>0</v>
      </c>
      <c r="AW69" s="4">
        <f t="shared" si="27"/>
        <v>0</v>
      </c>
    </row>
    <row r="70" spans="1:49" ht="20.100000000000001" customHeight="1" thickBot="1">
      <c r="A70" s="11" t="s">
        <v>1</v>
      </c>
      <c r="B70" s="10" t="s">
        <v>159</v>
      </c>
      <c r="C70" s="16"/>
      <c r="D70" s="15">
        <f>R70</f>
        <v>27</v>
      </c>
      <c r="E70" s="14"/>
      <c r="F70" s="6">
        <v>0</v>
      </c>
      <c r="G70" s="6">
        <v>0</v>
      </c>
      <c r="H70" s="7">
        <v>27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6">
        <v>0</v>
      </c>
      <c r="R70" s="13">
        <f t="shared" si="14"/>
        <v>27</v>
      </c>
      <c r="S70" s="4">
        <f t="shared" si="15"/>
        <v>27</v>
      </c>
      <c r="T70" s="4">
        <f t="shared" si="16"/>
        <v>0</v>
      </c>
      <c r="U70" s="4">
        <f t="shared" si="17"/>
        <v>0</v>
      </c>
      <c r="V70" s="4">
        <f t="shared" si="18"/>
        <v>0</v>
      </c>
      <c r="W70" s="4">
        <f t="shared" si="19"/>
        <v>0</v>
      </c>
      <c r="X70" s="4">
        <f t="shared" si="20"/>
        <v>0</v>
      </c>
      <c r="Y70" s="12"/>
      <c r="Z70" s="11" t="s">
        <v>1</v>
      </c>
      <c r="AA70" s="10" t="s">
        <v>166</v>
      </c>
      <c r="AB70" s="102"/>
      <c r="AC70" s="9">
        <f>AQ70</f>
        <v>67</v>
      </c>
      <c r="AD70" s="8">
        <v>0</v>
      </c>
      <c r="AE70" s="7">
        <v>0</v>
      </c>
      <c r="AF70" s="7">
        <v>0</v>
      </c>
      <c r="AG70" s="7">
        <v>33</v>
      </c>
      <c r="AH70" s="7">
        <v>0</v>
      </c>
      <c r="AI70" s="7">
        <v>0</v>
      </c>
      <c r="AJ70" s="7">
        <v>0</v>
      </c>
      <c r="AK70" s="7">
        <v>0</v>
      </c>
      <c r="AL70" s="7">
        <v>34</v>
      </c>
      <c r="AM70" s="7">
        <v>0</v>
      </c>
      <c r="AN70" s="7">
        <v>0</v>
      </c>
      <c r="AO70" s="7">
        <v>0</v>
      </c>
      <c r="AP70" s="7">
        <v>0</v>
      </c>
      <c r="AQ70" s="5">
        <f t="shared" si="21"/>
        <v>67</v>
      </c>
      <c r="AR70" s="4">
        <f t="shared" si="22"/>
        <v>34</v>
      </c>
      <c r="AS70" s="4">
        <f t="shared" si="23"/>
        <v>33</v>
      </c>
      <c r="AT70" s="4">
        <f t="shared" si="24"/>
        <v>0</v>
      </c>
      <c r="AU70" s="4">
        <f t="shared" si="25"/>
        <v>0</v>
      </c>
      <c r="AV70" s="4">
        <f t="shared" si="26"/>
        <v>0</v>
      </c>
      <c r="AW70" s="4">
        <f t="shared" si="27"/>
        <v>0</v>
      </c>
    </row>
    <row r="71" spans="1:49" ht="20.25" customHeight="1" thickBot="1">
      <c r="A71" s="11" t="s">
        <v>0</v>
      </c>
      <c r="B71" s="10" t="s">
        <v>242</v>
      </c>
      <c r="C71" s="23"/>
      <c r="D71" s="15">
        <f>R71</f>
        <v>25</v>
      </c>
      <c r="E71" s="14"/>
      <c r="F71" s="6">
        <v>0</v>
      </c>
      <c r="G71" s="6">
        <v>0</v>
      </c>
      <c r="H71" s="7">
        <v>0</v>
      </c>
      <c r="I71" s="7">
        <v>0</v>
      </c>
      <c r="J71" s="7">
        <v>0</v>
      </c>
      <c r="K71" s="7">
        <v>0</v>
      </c>
      <c r="L71" s="7">
        <v>16</v>
      </c>
      <c r="M71" s="7">
        <v>9</v>
      </c>
      <c r="N71" s="7">
        <v>0</v>
      </c>
      <c r="O71" s="7">
        <v>0</v>
      </c>
      <c r="P71" s="7">
        <v>0</v>
      </c>
      <c r="Q71" s="6">
        <v>0</v>
      </c>
      <c r="R71" s="13">
        <f t="shared" si="14"/>
        <v>25</v>
      </c>
      <c r="S71" s="4">
        <f t="shared" si="15"/>
        <v>16</v>
      </c>
      <c r="T71" s="4">
        <f t="shared" si="16"/>
        <v>9</v>
      </c>
      <c r="U71" s="4">
        <f t="shared" si="17"/>
        <v>0</v>
      </c>
      <c r="V71" s="4">
        <f t="shared" si="18"/>
        <v>0</v>
      </c>
      <c r="W71" s="4">
        <f t="shared" si="19"/>
        <v>0</v>
      </c>
      <c r="X71" s="4">
        <f t="shared" si="20"/>
        <v>0</v>
      </c>
      <c r="Y71" s="12"/>
      <c r="Z71" s="11" t="s">
        <v>0</v>
      </c>
      <c r="AA71" s="71" t="s">
        <v>249</v>
      </c>
      <c r="AB71" s="104"/>
      <c r="AC71" s="9">
        <f>AQ71</f>
        <v>66</v>
      </c>
      <c r="AD71" s="8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32</v>
      </c>
      <c r="AM71" s="7">
        <v>34</v>
      </c>
      <c r="AN71" s="7">
        <v>0</v>
      </c>
      <c r="AO71" s="7">
        <v>0</v>
      </c>
      <c r="AP71" s="7">
        <v>0</v>
      </c>
      <c r="AQ71" s="5">
        <f t="shared" si="21"/>
        <v>66</v>
      </c>
      <c r="AR71" s="4">
        <f t="shared" si="22"/>
        <v>34</v>
      </c>
      <c r="AS71" s="4">
        <f t="shared" si="23"/>
        <v>32</v>
      </c>
      <c r="AT71" s="4">
        <f t="shared" si="24"/>
        <v>0</v>
      </c>
      <c r="AU71" s="4">
        <f t="shared" si="25"/>
        <v>0</v>
      </c>
      <c r="AV71" s="4">
        <f t="shared" si="26"/>
        <v>0</v>
      </c>
      <c r="AW71" s="4">
        <f t="shared" si="27"/>
        <v>0</v>
      </c>
    </row>
    <row r="72" spans="1:49" ht="20.25" customHeight="1" thickBot="1">
      <c r="A72" s="11" t="s">
        <v>56</v>
      </c>
      <c r="B72" s="10" t="s">
        <v>270</v>
      </c>
      <c r="C72" s="23"/>
      <c r="D72" s="15">
        <f>R72</f>
        <v>24</v>
      </c>
      <c r="E72" s="72"/>
      <c r="F72" s="6">
        <v>0</v>
      </c>
      <c r="G72" s="6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24</v>
      </c>
      <c r="Q72" s="6">
        <v>0</v>
      </c>
      <c r="R72" s="13">
        <f t="shared" si="14"/>
        <v>24</v>
      </c>
      <c r="S72" s="4">
        <f t="shared" si="15"/>
        <v>24</v>
      </c>
      <c r="T72" s="4">
        <f t="shared" si="16"/>
        <v>0</v>
      </c>
      <c r="U72" s="4">
        <f t="shared" si="17"/>
        <v>0</v>
      </c>
      <c r="V72" s="4">
        <f t="shared" si="18"/>
        <v>0</v>
      </c>
      <c r="W72" s="4">
        <f t="shared" si="19"/>
        <v>0</v>
      </c>
      <c r="X72" s="4">
        <f t="shared" si="20"/>
        <v>0</v>
      </c>
      <c r="Y72" s="12"/>
      <c r="Z72" s="11" t="s">
        <v>56</v>
      </c>
      <c r="AA72" s="10" t="s">
        <v>164</v>
      </c>
      <c r="AB72" s="102"/>
      <c r="AC72" s="9">
        <f>AQ72</f>
        <v>63</v>
      </c>
      <c r="AD72" s="8">
        <v>0</v>
      </c>
      <c r="AE72" s="7">
        <v>0</v>
      </c>
      <c r="AF72" s="7">
        <v>0</v>
      </c>
      <c r="AG72" s="7">
        <v>28</v>
      </c>
      <c r="AH72" s="7">
        <v>0</v>
      </c>
      <c r="AI72" s="7">
        <v>0</v>
      </c>
      <c r="AJ72" s="7">
        <v>35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5">
        <f t="shared" si="21"/>
        <v>63</v>
      </c>
      <c r="AR72" s="4">
        <f t="shared" si="22"/>
        <v>35</v>
      </c>
      <c r="AS72" s="4">
        <f t="shared" si="23"/>
        <v>28</v>
      </c>
      <c r="AT72" s="4">
        <f t="shared" si="24"/>
        <v>0</v>
      </c>
      <c r="AU72" s="4">
        <f t="shared" si="25"/>
        <v>0</v>
      </c>
      <c r="AV72" s="4">
        <f t="shared" si="26"/>
        <v>0</v>
      </c>
      <c r="AW72" s="4">
        <f t="shared" si="27"/>
        <v>0</v>
      </c>
    </row>
    <row r="73" spans="1:49" ht="20.25" customHeight="1" thickBot="1">
      <c r="A73" s="11" t="s">
        <v>57</v>
      </c>
      <c r="B73" s="10" t="s">
        <v>151</v>
      </c>
      <c r="C73" s="16"/>
      <c r="D73" s="15">
        <f>R73</f>
        <v>23</v>
      </c>
      <c r="E73" s="72"/>
      <c r="F73" s="6">
        <v>0</v>
      </c>
      <c r="G73" s="6">
        <v>23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6">
        <v>0</v>
      </c>
      <c r="R73" s="13">
        <f t="shared" si="14"/>
        <v>23</v>
      </c>
      <c r="S73" s="4">
        <f t="shared" si="15"/>
        <v>23</v>
      </c>
      <c r="T73" s="4">
        <f t="shared" si="16"/>
        <v>0</v>
      </c>
      <c r="U73" s="4">
        <f t="shared" si="17"/>
        <v>0</v>
      </c>
      <c r="V73" s="4">
        <f t="shared" si="18"/>
        <v>0</v>
      </c>
      <c r="W73" s="4">
        <f t="shared" si="19"/>
        <v>0</v>
      </c>
      <c r="X73" s="4">
        <f t="shared" si="20"/>
        <v>0</v>
      </c>
      <c r="Y73" s="12"/>
      <c r="Z73" s="11" t="s">
        <v>57</v>
      </c>
      <c r="AA73" s="10" t="s">
        <v>92</v>
      </c>
      <c r="AB73" s="102"/>
      <c r="AC73" s="9">
        <f>AQ73</f>
        <v>62</v>
      </c>
      <c r="AD73" s="8">
        <v>0</v>
      </c>
      <c r="AE73" s="7">
        <v>33</v>
      </c>
      <c r="AF73" s="7">
        <v>0</v>
      </c>
      <c r="AG73" s="7">
        <v>29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5">
        <f t="shared" si="21"/>
        <v>62</v>
      </c>
      <c r="AR73" s="4">
        <f t="shared" si="22"/>
        <v>33</v>
      </c>
      <c r="AS73" s="4">
        <f t="shared" si="23"/>
        <v>29</v>
      </c>
      <c r="AT73" s="4">
        <f t="shared" si="24"/>
        <v>0</v>
      </c>
      <c r="AU73" s="4">
        <f t="shared" si="25"/>
        <v>0</v>
      </c>
      <c r="AV73" s="4">
        <f t="shared" si="26"/>
        <v>0</v>
      </c>
      <c r="AW73" s="4">
        <f t="shared" si="27"/>
        <v>0</v>
      </c>
    </row>
    <row r="74" spans="1:49" ht="20.25" customHeight="1" thickBot="1">
      <c r="A74" s="11" t="s">
        <v>58</v>
      </c>
      <c r="B74" s="10" t="s">
        <v>192</v>
      </c>
      <c r="C74" s="23"/>
      <c r="D74" s="15">
        <f>R74</f>
        <v>23</v>
      </c>
      <c r="E74" s="72"/>
      <c r="F74" s="6">
        <v>0</v>
      </c>
      <c r="G74" s="6">
        <v>0</v>
      </c>
      <c r="H74" s="7">
        <v>13</v>
      </c>
      <c r="I74" s="7">
        <v>10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6">
        <v>0</v>
      </c>
      <c r="R74" s="13">
        <f t="shared" si="14"/>
        <v>23</v>
      </c>
      <c r="S74" s="4">
        <f t="shared" si="15"/>
        <v>13</v>
      </c>
      <c r="T74" s="4">
        <f t="shared" si="16"/>
        <v>10</v>
      </c>
      <c r="U74" s="4">
        <f t="shared" si="17"/>
        <v>0</v>
      </c>
      <c r="V74" s="4">
        <f t="shared" si="18"/>
        <v>0</v>
      </c>
      <c r="W74" s="4">
        <f t="shared" si="19"/>
        <v>0</v>
      </c>
      <c r="X74" s="4">
        <f t="shared" si="20"/>
        <v>0</v>
      </c>
      <c r="Y74" s="12"/>
      <c r="Z74" s="11" t="s">
        <v>58</v>
      </c>
      <c r="AA74" s="10" t="s">
        <v>141</v>
      </c>
      <c r="AB74" s="107"/>
      <c r="AC74" s="9">
        <f>AQ74</f>
        <v>61</v>
      </c>
      <c r="AD74" s="8">
        <v>0</v>
      </c>
      <c r="AE74" s="7">
        <v>0</v>
      </c>
      <c r="AF74" s="7">
        <v>29</v>
      </c>
      <c r="AG74" s="7">
        <v>0</v>
      </c>
      <c r="AH74" s="7">
        <v>32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5">
        <f t="shared" si="21"/>
        <v>61</v>
      </c>
      <c r="AR74" s="4">
        <f t="shared" si="22"/>
        <v>32</v>
      </c>
      <c r="AS74" s="4">
        <f t="shared" si="23"/>
        <v>29</v>
      </c>
      <c r="AT74" s="4">
        <f t="shared" si="24"/>
        <v>0</v>
      </c>
      <c r="AU74" s="4">
        <f t="shared" si="25"/>
        <v>0</v>
      </c>
      <c r="AV74" s="4">
        <f t="shared" si="26"/>
        <v>0</v>
      </c>
      <c r="AW74" s="4">
        <f t="shared" si="27"/>
        <v>0</v>
      </c>
    </row>
    <row r="75" spans="1:49" ht="20.25" customHeight="1" thickBot="1">
      <c r="A75" s="11" t="s">
        <v>59</v>
      </c>
      <c r="B75" s="75" t="s">
        <v>249</v>
      </c>
      <c r="C75" s="16"/>
      <c r="D75" s="15">
        <f>R75</f>
        <v>22</v>
      </c>
      <c r="E75" s="72"/>
      <c r="F75" s="6">
        <v>0</v>
      </c>
      <c r="G75" s="6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11</v>
      </c>
      <c r="N75" s="7">
        <v>11</v>
      </c>
      <c r="O75" s="7">
        <v>0</v>
      </c>
      <c r="P75" s="7">
        <v>0</v>
      </c>
      <c r="Q75" s="6">
        <v>0</v>
      </c>
      <c r="R75" s="13">
        <f t="shared" si="14"/>
        <v>22</v>
      </c>
      <c r="S75" s="4">
        <f t="shared" si="15"/>
        <v>11</v>
      </c>
      <c r="T75" s="4">
        <f t="shared" si="16"/>
        <v>11</v>
      </c>
      <c r="U75" s="4">
        <f t="shared" si="17"/>
        <v>0</v>
      </c>
      <c r="V75" s="4">
        <f t="shared" si="18"/>
        <v>0</v>
      </c>
      <c r="W75" s="4">
        <f t="shared" si="19"/>
        <v>0</v>
      </c>
      <c r="X75" s="4">
        <f t="shared" si="20"/>
        <v>0</v>
      </c>
      <c r="Y75" s="12"/>
      <c r="Z75" s="11" t="s">
        <v>59</v>
      </c>
      <c r="AA75" s="10" t="s">
        <v>193</v>
      </c>
      <c r="AB75" s="102"/>
      <c r="AC75" s="9">
        <f>AQ75</f>
        <v>61</v>
      </c>
      <c r="AD75" s="13"/>
      <c r="AE75" s="7">
        <v>0</v>
      </c>
      <c r="AF75" s="7">
        <v>0</v>
      </c>
      <c r="AG75" s="7">
        <v>25</v>
      </c>
      <c r="AH75" s="7">
        <v>0</v>
      </c>
      <c r="AI75" s="7">
        <v>0</v>
      </c>
      <c r="AJ75" s="7">
        <v>36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5">
        <f t="shared" si="21"/>
        <v>61</v>
      </c>
      <c r="AR75" s="4">
        <f t="shared" si="22"/>
        <v>36</v>
      </c>
      <c r="AS75" s="4">
        <f t="shared" si="23"/>
        <v>25</v>
      </c>
      <c r="AT75" s="4">
        <f t="shared" si="24"/>
        <v>0</v>
      </c>
      <c r="AU75" s="4">
        <f t="shared" si="25"/>
        <v>0</v>
      </c>
      <c r="AV75" s="4">
        <f t="shared" si="26"/>
        <v>0</v>
      </c>
      <c r="AW75" s="4">
        <f t="shared" si="27"/>
        <v>0</v>
      </c>
    </row>
    <row r="76" spans="1:49" ht="20.25" customHeight="1" thickBot="1">
      <c r="A76" s="11" t="s">
        <v>60</v>
      </c>
      <c r="B76" s="24" t="s">
        <v>166</v>
      </c>
      <c r="C76" s="23"/>
      <c r="D76" s="15">
        <f>R76</f>
        <v>22</v>
      </c>
      <c r="E76" s="72"/>
      <c r="F76" s="6">
        <v>0</v>
      </c>
      <c r="G76" s="6">
        <v>0</v>
      </c>
      <c r="H76" s="7">
        <v>11</v>
      </c>
      <c r="I76" s="7">
        <v>0</v>
      </c>
      <c r="J76" s="7">
        <v>0</v>
      </c>
      <c r="K76" s="7">
        <v>0</v>
      </c>
      <c r="L76" s="7">
        <v>0</v>
      </c>
      <c r="M76" s="7">
        <v>11</v>
      </c>
      <c r="N76" s="7">
        <v>0</v>
      </c>
      <c r="O76" s="7">
        <v>0</v>
      </c>
      <c r="P76" s="7">
        <v>0</v>
      </c>
      <c r="Q76" s="6">
        <v>0</v>
      </c>
      <c r="R76" s="13">
        <f t="shared" si="14"/>
        <v>22</v>
      </c>
      <c r="S76" s="4">
        <f t="shared" si="15"/>
        <v>11</v>
      </c>
      <c r="T76" s="4">
        <f t="shared" si="16"/>
        <v>11</v>
      </c>
      <c r="U76" s="4">
        <f t="shared" si="17"/>
        <v>0</v>
      </c>
      <c r="V76" s="4">
        <f t="shared" si="18"/>
        <v>0</v>
      </c>
      <c r="W76" s="4">
        <f t="shared" si="19"/>
        <v>0</v>
      </c>
      <c r="X76" s="4">
        <f t="shared" si="20"/>
        <v>0</v>
      </c>
      <c r="Y76" s="19"/>
      <c r="Z76" s="11" t="s">
        <v>60</v>
      </c>
      <c r="AA76" s="17" t="s">
        <v>122</v>
      </c>
      <c r="AB76" s="102"/>
      <c r="AC76" s="9">
        <f>AQ76</f>
        <v>59</v>
      </c>
      <c r="AD76" s="13">
        <v>0</v>
      </c>
      <c r="AE76" s="7">
        <v>33</v>
      </c>
      <c r="AF76" s="7">
        <v>26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5">
        <f t="shared" si="21"/>
        <v>59</v>
      </c>
      <c r="AR76" s="4">
        <f t="shared" si="22"/>
        <v>33</v>
      </c>
      <c r="AS76" s="4">
        <f t="shared" si="23"/>
        <v>26</v>
      </c>
      <c r="AT76" s="4">
        <f t="shared" si="24"/>
        <v>0</v>
      </c>
      <c r="AU76" s="4">
        <f t="shared" si="25"/>
        <v>0</v>
      </c>
      <c r="AV76" s="4">
        <f t="shared" si="26"/>
        <v>0</v>
      </c>
      <c r="AW76" s="4">
        <f t="shared" si="27"/>
        <v>0</v>
      </c>
    </row>
    <row r="77" spans="1:49" ht="20.25" customHeight="1" thickBot="1">
      <c r="A77" s="11" t="s">
        <v>61</v>
      </c>
      <c r="B77" s="74" t="s">
        <v>122</v>
      </c>
      <c r="C77" s="73"/>
      <c r="D77" s="15">
        <f>R77</f>
        <v>22</v>
      </c>
      <c r="E77" s="72"/>
      <c r="F77" s="6">
        <v>13</v>
      </c>
      <c r="G77" s="6">
        <v>9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6">
        <v>0</v>
      </c>
      <c r="R77" s="13">
        <f t="shared" si="14"/>
        <v>22</v>
      </c>
      <c r="S77" s="4">
        <f t="shared" si="15"/>
        <v>13</v>
      </c>
      <c r="T77" s="4">
        <f t="shared" si="16"/>
        <v>9</v>
      </c>
      <c r="U77" s="4">
        <f t="shared" si="17"/>
        <v>0</v>
      </c>
      <c r="V77" s="4">
        <f t="shared" si="18"/>
        <v>0</v>
      </c>
      <c r="W77" s="4">
        <f t="shared" si="19"/>
        <v>0</v>
      </c>
      <c r="X77" s="4">
        <f t="shared" si="20"/>
        <v>0</v>
      </c>
      <c r="Y77" s="21"/>
      <c r="Z77" s="11" t="s">
        <v>61</v>
      </c>
      <c r="AA77" s="10" t="s">
        <v>143</v>
      </c>
      <c r="AB77" s="102"/>
      <c r="AC77" s="9">
        <f>AQ77</f>
        <v>56</v>
      </c>
      <c r="AD77" s="13">
        <v>34</v>
      </c>
      <c r="AE77" s="7">
        <v>0</v>
      </c>
      <c r="AF77" s="7">
        <v>29</v>
      </c>
      <c r="AG77" s="7">
        <v>0</v>
      </c>
      <c r="AH77" s="7">
        <v>27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5">
        <f t="shared" si="21"/>
        <v>56</v>
      </c>
      <c r="AR77" s="4">
        <f t="shared" si="22"/>
        <v>29</v>
      </c>
      <c r="AS77" s="4">
        <f t="shared" si="23"/>
        <v>27</v>
      </c>
      <c r="AT77" s="4">
        <f t="shared" si="24"/>
        <v>0</v>
      </c>
      <c r="AU77" s="4">
        <f t="shared" si="25"/>
        <v>0</v>
      </c>
      <c r="AV77" s="4">
        <f t="shared" si="26"/>
        <v>0</v>
      </c>
      <c r="AW77" s="4">
        <f t="shared" si="27"/>
        <v>0</v>
      </c>
    </row>
    <row r="78" spans="1:49" ht="20.25" customHeight="1" thickBot="1">
      <c r="A78" s="11" t="s">
        <v>62</v>
      </c>
      <c r="B78" s="24" t="s">
        <v>240</v>
      </c>
      <c r="C78" s="23"/>
      <c r="D78" s="15">
        <f>R78</f>
        <v>20</v>
      </c>
      <c r="E78" s="72"/>
      <c r="F78" s="6">
        <v>0</v>
      </c>
      <c r="G78" s="6">
        <v>0</v>
      </c>
      <c r="H78" s="7">
        <v>0</v>
      </c>
      <c r="I78" s="7">
        <v>0</v>
      </c>
      <c r="J78" s="7">
        <v>0</v>
      </c>
      <c r="K78" s="7">
        <v>0</v>
      </c>
      <c r="L78" s="7">
        <v>14</v>
      </c>
      <c r="M78" s="7">
        <v>6</v>
      </c>
      <c r="N78" s="7">
        <v>0</v>
      </c>
      <c r="O78" s="7">
        <v>0</v>
      </c>
      <c r="P78" s="7">
        <v>0</v>
      </c>
      <c r="Q78" s="6">
        <v>0</v>
      </c>
      <c r="R78" s="13">
        <f t="shared" si="14"/>
        <v>20</v>
      </c>
      <c r="S78" s="4">
        <f t="shared" si="15"/>
        <v>14</v>
      </c>
      <c r="T78" s="4">
        <f t="shared" si="16"/>
        <v>6</v>
      </c>
      <c r="U78" s="4">
        <f t="shared" si="17"/>
        <v>0</v>
      </c>
      <c r="V78" s="4">
        <f t="shared" si="18"/>
        <v>0</v>
      </c>
      <c r="W78" s="4">
        <f t="shared" si="19"/>
        <v>0</v>
      </c>
      <c r="X78" s="4">
        <f t="shared" si="20"/>
        <v>0</v>
      </c>
      <c r="Y78" s="12"/>
      <c r="Z78" s="11" t="s">
        <v>62</v>
      </c>
      <c r="AA78" s="10" t="s">
        <v>240</v>
      </c>
      <c r="AB78" s="102"/>
      <c r="AC78" s="9">
        <f>AQ78</f>
        <v>55</v>
      </c>
      <c r="AD78" s="13"/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32</v>
      </c>
      <c r="AL78" s="7">
        <v>23</v>
      </c>
      <c r="AM78" s="7">
        <v>0</v>
      </c>
      <c r="AN78" s="7">
        <v>0</v>
      </c>
      <c r="AO78" s="7">
        <v>0</v>
      </c>
      <c r="AP78" s="7">
        <v>0</v>
      </c>
      <c r="AQ78" s="5">
        <f t="shared" si="21"/>
        <v>55</v>
      </c>
      <c r="AR78" s="4">
        <f t="shared" si="22"/>
        <v>32</v>
      </c>
      <c r="AS78" s="4">
        <f t="shared" si="23"/>
        <v>23</v>
      </c>
      <c r="AT78" s="4">
        <f t="shared" si="24"/>
        <v>0</v>
      </c>
      <c r="AU78" s="4">
        <f t="shared" si="25"/>
        <v>0</v>
      </c>
      <c r="AV78" s="4">
        <f t="shared" si="26"/>
        <v>0</v>
      </c>
      <c r="AW78" s="4">
        <f t="shared" si="27"/>
        <v>0</v>
      </c>
    </row>
    <row r="79" spans="1:49" ht="20.25" customHeight="1" thickBot="1">
      <c r="A79" s="11" t="s">
        <v>63</v>
      </c>
      <c r="B79" s="24" t="s">
        <v>211</v>
      </c>
      <c r="C79" s="23"/>
      <c r="D79" s="15">
        <f>R79</f>
        <v>20</v>
      </c>
      <c r="E79" s="72"/>
      <c r="F79" s="6">
        <v>0</v>
      </c>
      <c r="G79" s="6">
        <v>0</v>
      </c>
      <c r="H79" s="7">
        <v>0</v>
      </c>
      <c r="I79" s="7">
        <v>20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6">
        <v>0</v>
      </c>
      <c r="R79" s="13">
        <f t="shared" si="14"/>
        <v>20</v>
      </c>
      <c r="S79" s="4">
        <f t="shared" si="15"/>
        <v>20</v>
      </c>
      <c r="T79" s="4">
        <f t="shared" si="16"/>
        <v>0</v>
      </c>
      <c r="U79" s="4">
        <f t="shared" si="17"/>
        <v>0</v>
      </c>
      <c r="V79" s="4">
        <f t="shared" si="18"/>
        <v>0</v>
      </c>
      <c r="W79" s="4">
        <f t="shared" si="19"/>
        <v>0</v>
      </c>
      <c r="X79" s="4">
        <f t="shared" si="20"/>
        <v>0</v>
      </c>
      <c r="Y79" s="12"/>
      <c r="Z79" s="11" t="s">
        <v>63</v>
      </c>
      <c r="AA79" s="10" t="s">
        <v>246</v>
      </c>
      <c r="AB79" s="102"/>
      <c r="AC79" s="9">
        <f>AQ79</f>
        <v>54</v>
      </c>
      <c r="AD79" s="13"/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100">
        <v>54</v>
      </c>
      <c r="AM79" s="7">
        <v>0</v>
      </c>
      <c r="AN79" s="7">
        <v>0</v>
      </c>
      <c r="AO79" s="7">
        <v>0</v>
      </c>
      <c r="AP79" s="7">
        <v>0</v>
      </c>
      <c r="AQ79" s="5">
        <f t="shared" si="21"/>
        <v>54</v>
      </c>
      <c r="AR79" s="4">
        <f t="shared" si="22"/>
        <v>54</v>
      </c>
      <c r="AS79" s="4">
        <f t="shared" si="23"/>
        <v>0</v>
      </c>
      <c r="AT79" s="4">
        <f t="shared" si="24"/>
        <v>0</v>
      </c>
      <c r="AU79" s="4">
        <f t="shared" si="25"/>
        <v>0</v>
      </c>
      <c r="AV79" s="4">
        <f t="shared" si="26"/>
        <v>0</v>
      </c>
      <c r="AW79" s="4">
        <f t="shared" si="27"/>
        <v>0</v>
      </c>
    </row>
    <row r="80" spans="1:49" ht="20.25" customHeight="1" thickBot="1">
      <c r="A80" s="11" t="s">
        <v>64</v>
      </c>
      <c r="B80" s="24" t="s">
        <v>224</v>
      </c>
      <c r="C80" s="23"/>
      <c r="D80" s="15">
        <f>R80</f>
        <v>20</v>
      </c>
      <c r="E80" s="72"/>
      <c r="F80" s="6">
        <v>0</v>
      </c>
      <c r="G80" s="6">
        <v>0</v>
      </c>
      <c r="H80" s="7">
        <v>0</v>
      </c>
      <c r="I80" s="7">
        <v>20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6">
        <v>0</v>
      </c>
      <c r="R80" s="13">
        <f t="shared" si="14"/>
        <v>20</v>
      </c>
      <c r="S80" s="4">
        <f t="shared" si="15"/>
        <v>20</v>
      </c>
      <c r="T80" s="4">
        <f t="shared" si="16"/>
        <v>0</v>
      </c>
      <c r="U80" s="4">
        <f t="shared" si="17"/>
        <v>0</v>
      </c>
      <c r="V80" s="4">
        <f t="shared" si="18"/>
        <v>0</v>
      </c>
      <c r="W80" s="4">
        <f t="shared" si="19"/>
        <v>0</v>
      </c>
      <c r="X80" s="4">
        <f t="shared" si="20"/>
        <v>0</v>
      </c>
      <c r="Y80" s="19"/>
      <c r="Z80" s="11" t="s">
        <v>64</v>
      </c>
      <c r="AA80" s="10" t="s">
        <v>161</v>
      </c>
      <c r="AB80" s="102"/>
      <c r="AC80" s="9">
        <f>AQ80</f>
        <v>53</v>
      </c>
      <c r="AD80" s="13">
        <v>0</v>
      </c>
      <c r="AE80" s="7">
        <v>0</v>
      </c>
      <c r="AF80" s="7">
        <v>0</v>
      </c>
      <c r="AG80" s="7">
        <v>25</v>
      </c>
      <c r="AH80" s="7">
        <v>0</v>
      </c>
      <c r="AI80" s="7">
        <v>0</v>
      </c>
      <c r="AJ80" s="7">
        <v>0</v>
      </c>
      <c r="AK80" s="7">
        <v>28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5">
        <f t="shared" si="21"/>
        <v>53</v>
      </c>
      <c r="AR80" s="4">
        <f t="shared" si="22"/>
        <v>28</v>
      </c>
      <c r="AS80" s="4">
        <f t="shared" si="23"/>
        <v>25</v>
      </c>
      <c r="AT80" s="4">
        <f t="shared" si="24"/>
        <v>0</v>
      </c>
      <c r="AU80" s="4">
        <f t="shared" si="25"/>
        <v>0</v>
      </c>
      <c r="AV80" s="4">
        <f t="shared" si="26"/>
        <v>0</v>
      </c>
      <c r="AW80" s="4">
        <f t="shared" si="27"/>
        <v>0</v>
      </c>
    </row>
    <row r="81" spans="1:49" ht="20.25" customHeight="1" thickBot="1">
      <c r="A81" s="11" t="s">
        <v>65</v>
      </c>
      <c r="B81" s="24" t="s">
        <v>115</v>
      </c>
      <c r="C81" s="16"/>
      <c r="D81" s="15">
        <f>R81</f>
        <v>18</v>
      </c>
      <c r="E81" s="72"/>
      <c r="F81" s="6">
        <v>18</v>
      </c>
      <c r="G81" s="6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6">
        <v>0</v>
      </c>
      <c r="R81" s="13">
        <f t="shared" si="14"/>
        <v>18</v>
      </c>
      <c r="S81" s="4">
        <f t="shared" si="15"/>
        <v>18</v>
      </c>
      <c r="T81" s="4">
        <f t="shared" si="16"/>
        <v>0</v>
      </c>
      <c r="U81" s="4">
        <f t="shared" si="17"/>
        <v>0</v>
      </c>
      <c r="V81" s="4">
        <f t="shared" si="18"/>
        <v>0</v>
      </c>
      <c r="W81" s="4">
        <f t="shared" si="19"/>
        <v>0</v>
      </c>
      <c r="X81" s="4">
        <f t="shared" si="20"/>
        <v>0</v>
      </c>
      <c r="Y81" s="12"/>
      <c r="Z81" s="11" t="s">
        <v>65</v>
      </c>
      <c r="AA81" s="10" t="s">
        <v>210</v>
      </c>
      <c r="AB81" s="107"/>
      <c r="AC81" s="9">
        <f>AQ81</f>
        <v>50</v>
      </c>
      <c r="AD81" s="13"/>
      <c r="AE81" s="7">
        <v>0</v>
      </c>
      <c r="AF81" s="7">
        <v>0</v>
      </c>
      <c r="AG81" s="7">
        <v>0</v>
      </c>
      <c r="AH81" s="100">
        <v>50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5">
        <f t="shared" si="21"/>
        <v>50</v>
      </c>
      <c r="AR81" s="4">
        <f t="shared" si="22"/>
        <v>50</v>
      </c>
      <c r="AS81" s="4">
        <f t="shared" si="23"/>
        <v>0</v>
      </c>
      <c r="AT81" s="4">
        <f t="shared" si="24"/>
        <v>0</v>
      </c>
      <c r="AU81" s="4">
        <f t="shared" si="25"/>
        <v>0</v>
      </c>
      <c r="AV81" s="4">
        <f t="shared" si="26"/>
        <v>0</v>
      </c>
      <c r="AW81" s="4">
        <f t="shared" si="27"/>
        <v>0</v>
      </c>
    </row>
    <row r="82" spans="1:49" ht="20.25" customHeight="1" thickBot="1">
      <c r="A82" s="11" t="s">
        <v>66</v>
      </c>
      <c r="B82" s="24" t="s">
        <v>161</v>
      </c>
      <c r="C82" s="16"/>
      <c r="D82" s="15">
        <f>R82</f>
        <v>17</v>
      </c>
      <c r="E82" s="72"/>
      <c r="F82" s="6">
        <v>0</v>
      </c>
      <c r="G82" s="6">
        <v>0</v>
      </c>
      <c r="H82" s="7">
        <v>8</v>
      </c>
      <c r="I82" s="7">
        <v>0</v>
      </c>
      <c r="J82" s="7">
        <v>0</v>
      </c>
      <c r="K82" s="7">
        <v>0</v>
      </c>
      <c r="L82" s="7">
        <v>9</v>
      </c>
      <c r="M82" s="7">
        <v>0</v>
      </c>
      <c r="N82" s="7">
        <v>0</v>
      </c>
      <c r="O82" s="7">
        <v>0</v>
      </c>
      <c r="P82" s="7">
        <v>0</v>
      </c>
      <c r="Q82" s="6">
        <v>0</v>
      </c>
      <c r="R82" s="13">
        <f t="shared" ref="R82:R113" si="28">S82+T82+U82+V82+W82+X82</f>
        <v>17</v>
      </c>
      <c r="S82" s="4">
        <f t="shared" ref="S82:S113" si="29">LARGE($F82:$Q82,1)</f>
        <v>9</v>
      </c>
      <c r="T82" s="4">
        <f t="shared" ref="T82:T113" si="30">LARGE($F82:$Q82,2)</f>
        <v>8</v>
      </c>
      <c r="U82" s="4">
        <f t="shared" ref="U82:U113" si="31">LARGE($F82:$Q82,3)</f>
        <v>0</v>
      </c>
      <c r="V82" s="4">
        <f t="shared" ref="V82:V113" si="32">LARGE($F82:$Q82,4)</f>
        <v>0</v>
      </c>
      <c r="W82" s="4">
        <f t="shared" ref="W82:W113" si="33">LARGE($F82:$Q82,5)</f>
        <v>0</v>
      </c>
      <c r="X82" s="4">
        <f t="shared" ref="X82:X113" si="34">LARGE($F82:$Q82,6)</f>
        <v>0</v>
      </c>
      <c r="Y82" s="28"/>
      <c r="Z82" s="11" t="s">
        <v>66</v>
      </c>
      <c r="AA82" s="10" t="s">
        <v>269</v>
      </c>
      <c r="AB82" s="102"/>
      <c r="AC82" s="9">
        <f>AQ82</f>
        <v>47</v>
      </c>
      <c r="AD82" s="13"/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100">
        <v>47</v>
      </c>
      <c r="AP82" s="7">
        <v>0</v>
      </c>
      <c r="AQ82" s="5">
        <f t="shared" ref="AQ82:AQ113" si="35">AR82+AS82+AT82+AU82+AV82+AW82</f>
        <v>47</v>
      </c>
      <c r="AR82" s="4">
        <f t="shared" ref="AR82:AR113" si="36">LARGE($AE82:$AP82,1)</f>
        <v>47</v>
      </c>
      <c r="AS82" s="4">
        <f t="shared" ref="AS82:AS113" si="37">LARGE($AE82:$AP82,2)</f>
        <v>0</v>
      </c>
      <c r="AT82" s="4">
        <f t="shared" ref="AT82:AT113" si="38">LARGE($AE82:$AP82,3)</f>
        <v>0</v>
      </c>
      <c r="AU82" s="4">
        <f t="shared" ref="AU82:AU113" si="39">LARGE($AE82:$AP82,4)</f>
        <v>0</v>
      </c>
      <c r="AV82" s="4">
        <f t="shared" ref="AV82:AV113" si="40">LARGE($AE82:$AP82,5)</f>
        <v>0</v>
      </c>
      <c r="AW82" s="4">
        <f t="shared" ref="AW82:AW113" si="41">LARGE($AE82:$AP82,6)</f>
        <v>0</v>
      </c>
    </row>
    <row r="83" spans="1:49" ht="20.25" customHeight="1" thickBot="1">
      <c r="A83" s="11" t="s">
        <v>67</v>
      </c>
      <c r="B83" s="24" t="s">
        <v>259</v>
      </c>
      <c r="C83" s="23"/>
      <c r="D83" s="15">
        <f>R83</f>
        <v>17</v>
      </c>
      <c r="E83" s="72"/>
      <c r="F83" s="6">
        <v>0</v>
      </c>
      <c r="G83" s="6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7</v>
      </c>
      <c r="O83" s="7">
        <v>0</v>
      </c>
      <c r="P83" s="7">
        <v>10</v>
      </c>
      <c r="Q83" s="6">
        <v>0</v>
      </c>
      <c r="R83" s="13">
        <f t="shared" si="28"/>
        <v>17</v>
      </c>
      <c r="S83" s="4">
        <f t="shared" si="29"/>
        <v>10</v>
      </c>
      <c r="T83" s="4">
        <f t="shared" si="30"/>
        <v>7</v>
      </c>
      <c r="U83" s="4">
        <f t="shared" si="31"/>
        <v>0</v>
      </c>
      <c r="V83" s="4">
        <f t="shared" si="32"/>
        <v>0</v>
      </c>
      <c r="W83" s="4">
        <f t="shared" si="33"/>
        <v>0</v>
      </c>
      <c r="X83" s="4">
        <f t="shared" si="34"/>
        <v>0</v>
      </c>
      <c r="Y83" s="28"/>
      <c r="Z83" s="11" t="s">
        <v>67</v>
      </c>
      <c r="AA83" s="10" t="s">
        <v>144</v>
      </c>
      <c r="AB83" s="102"/>
      <c r="AC83" s="9">
        <f>AQ83</f>
        <v>42</v>
      </c>
      <c r="AD83" s="13">
        <v>0</v>
      </c>
      <c r="AE83" s="7">
        <v>0</v>
      </c>
      <c r="AF83" s="100">
        <v>42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5">
        <f t="shared" si="35"/>
        <v>42</v>
      </c>
      <c r="AR83" s="4">
        <f t="shared" si="36"/>
        <v>42</v>
      </c>
      <c r="AS83" s="4">
        <f t="shared" si="37"/>
        <v>0</v>
      </c>
      <c r="AT83" s="4">
        <f t="shared" si="38"/>
        <v>0</v>
      </c>
      <c r="AU83" s="4">
        <f t="shared" si="39"/>
        <v>0</v>
      </c>
      <c r="AV83" s="4">
        <f t="shared" si="40"/>
        <v>0</v>
      </c>
      <c r="AW83" s="4">
        <f t="shared" si="41"/>
        <v>0</v>
      </c>
    </row>
    <row r="84" spans="1:49" ht="20.25" customHeight="1" thickBot="1">
      <c r="A84" s="11" t="s">
        <v>68</v>
      </c>
      <c r="B84" s="24" t="s">
        <v>209</v>
      </c>
      <c r="C84" s="23"/>
      <c r="D84" s="15">
        <f>R84</f>
        <v>16</v>
      </c>
      <c r="E84" s="72"/>
      <c r="F84" s="6">
        <v>0</v>
      </c>
      <c r="G84" s="6">
        <v>0</v>
      </c>
      <c r="H84" s="7">
        <v>0</v>
      </c>
      <c r="I84" s="7">
        <v>16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6">
        <v>0</v>
      </c>
      <c r="R84" s="13">
        <f t="shared" si="28"/>
        <v>16</v>
      </c>
      <c r="S84" s="4">
        <f t="shared" si="29"/>
        <v>16</v>
      </c>
      <c r="T84" s="4">
        <f t="shared" si="30"/>
        <v>0</v>
      </c>
      <c r="U84" s="4">
        <f t="shared" si="31"/>
        <v>0</v>
      </c>
      <c r="V84" s="4">
        <f t="shared" si="32"/>
        <v>0</v>
      </c>
      <c r="W84" s="4">
        <f t="shared" si="33"/>
        <v>0</v>
      </c>
      <c r="X84" s="4">
        <f t="shared" si="34"/>
        <v>0</v>
      </c>
      <c r="Y84" s="28"/>
      <c r="Z84" s="11" t="s">
        <v>68</v>
      </c>
      <c r="AA84" s="10" t="s">
        <v>247</v>
      </c>
      <c r="AB84" s="102"/>
      <c r="AC84" s="9">
        <f>AQ84</f>
        <v>40</v>
      </c>
      <c r="AD84" s="13"/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100">
        <v>40</v>
      </c>
      <c r="AM84" s="7">
        <v>0</v>
      </c>
      <c r="AN84" s="7">
        <v>0</v>
      </c>
      <c r="AO84" s="7">
        <v>0</v>
      </c>
      <c r="AP84" s="7">
        <v>0</v>
      </c>
      <c r="AQ84" s="5">
        <f t="shared" si="35"/>
        <v>40</v>
      </c>
      <c r="AR84" s="4">
        <f t="shared" si="36"/>
        <v>40</v>
      </c>
      <c r="AS84" s="4">
        <f t="shared" si="37"/>
        <v>0</v>
      </c>
      <c r="AT84" s="4">
        <f t="shared" si="38"/>
        <v>0</v>
      </c>
      <c r="AU84" s="4">
        <f t="shared" si="39"/>
        <v>0</v>
      </c>
      <c r="AV84" s="4">
        <f t="shared" si="40"/>
        <v>0</v>
      </c>
      <c r="AW84" s="4">
        <f t="shared" si="41"/>
        <v>0</v>
      </c>
    </row>
    <row r="85" spans="1:49" ht="20.25" customHeight="1" thickBot="1">
      <c r="A85" s="11" t="s">
        <v>167</v>
      </c>
      <c r="B85" s="24" t="s">
        <v>214</v>
      </c>
      <c r="C85" s="23"/>
      <c r="D85" s="15">
        <f>R85</f>
        <v>16</v>
      </c>
      <c r="E85" s="72"/>
      <c r="F85" s="6">
        <v>0</v>
      </c>
      <c r="G85" s="6">
        <v>0</v>
      </c>
      <c r="H85" s="7">
        <v>0</v>
      </c>
      <c r="I85" s="7">
        <v>16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6">
        <v>0</v>
      </c>
      <c r="R85" s="13">
        <f t="shared" si="28"/>
        <v>16</v>
      </c>
      <c r="S85" s="4">
        <f t="shared" si="29"/>
        <v>16</v>
      </c>
      <c r="T85" s="4">
        <f t="shared" si="30"/>
        <v>0</v>
      </c>
      <c r="U85" s="4">
        <f t="shared" si="31"/>
        <v>0</v>
      </c>
      <c r="V85" s="4">
        <f t="shared" si="32"/>
        <v>0</v>
      </c>
      <c r="W85" s="4">
        <f t="shared" si="33"/>
        <v>0</v>
      </c>
      <c r="X85" s="4">
        <f t="shared" si="34"/>
        <v>0</v>
      </c>
      <c r="Y85" s="28"/>
      <c r="Z85" s="11" t="s">
        <v>167</v>
      </c>
      <c r="AA85" s="10" t="s">
        <v>214</v>
      </c>
      <c r="AB85" s="102"/>
      <c r="AC85" s="9">
        <f>AQ85</f>
        <v>40</v>
      </c>
      <c r="AD85" s="13"/>
      <c r="AE85" s="7">
        <v>0</v>
      </c>
      <c r="AF85" s="7">
        <v>0</v>
      </c>
      <c r="AG85" s="7">
        <v>0</v>
      </c>
      <c r="AH85" s="100">
        <v>40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5">
        <f t="shared" si="35"/>
        <v>40</v>
      </c>
      <c r="AR85" s="4">
        <f t="shared" si="36"/>
        <v>40</v>
      </c>
      <c r="AS85" s="4">
        <f t="shared" si="37"/>
        <v>0</v>
      </c>
      <c r="AT85" s="4">
        <f t="shared" si="38"/>
        <v>0</v>
      </c>
      <c r="AU85" s="4">
        <f t="shared" si="39"/>
        <v>0</v>
      </c>
      <c r="AV85" s="4">
        <f t="shared" si="40"/>
        <v>0</v>
      </c>
      <c r="AW85" s="4">
        <f t="shared" si="41"/>
        <v>0</v>
      </c>
    </row>
    <row r="86" spans="1:49" ht="20.25" customHeight="1" thickBot="1">
      <c r="A86" s="11" t="s">
        <v>168</v>
      </c>
      <c r="B86" s="75" t="s">
        <v>158</v>
      </c>
      <c r="C86" s="23"/>
      <c r="D86" s="15">
        <f>R86</f>
        <v>16</v>
      </c>
      <c r="E86" s="72"/>
      <c r="F86" s="6">
        <v>0</v>
      </c>
      <c r="G86" s="6">
        <v>0</v>
      </c>
      <c r="H86" s="7">
        <v>16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6">
        <v>0</v>
      </c>
      <c r="R86" s="13">
        <f t="shared" si="28"/>
        <v>16</v>
      </c>
      <c r="S86" s="4">
        <f t="shared" si="29"/>
        <v>16</v>
      </c>
      <c r="T86" s="4">
        <f t="shared" si="30"/>
        <v>0</v>
      </c>
      <c r="U86" s="4">
        <f t="shared" si="31"/>
        <v>0</v>
      </c>
      <c r="V86" s="4">
        <f t="shared" si="32"/>
        <v>0</v>
      </c>
      <c r="W86" s="4">
        <f t="shared" si="33"/>
        <v>0</v>
      </c>
      <c r="X86" s="4">
        <f t="shared" si="34"/>
        <v>0</v>
      </c>
      <c r="Y86" s="28"/>
      <c r="Z86" s="11" t="s">
        <v>168</v>
      </c>
      <c r="AA86" s="10" t="s">
        <v>256</v>
      </c>
      <c r="AB86" s="102"/>
      <c r="AC86" s="9">
        <f>AQ86</f>
        <v>40</v>
      </c>
      <c r="AD86" s="13"/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100">
        <v>40</v>
      </c>
      <c r="AM86" s="7">
        <v>0</v>
      </c>
      <c r="AN86" s="7">
        <v>0</v>
      </c>
      <c r="AO86" s="7">
        <v>0</v>
      </c>
      <c r="AP86" s="7">
        <v>0</v>
      </c>
      <c r="AQ86" s="5">
        <f t="shared" si="35"/>
        <v>40</v>
      </c>
      <c r="AR86" s="4">
        <f t="shared" si="36"/>
        <v>40</v>
      </c>
      <c r="AS86" s="4">
        <f t="shared" si="37"/>
        <v>0</v>
      </c>
      <c r="AT86" s="4">
        <f t="shared" si="38"/>
        <v>0</v>
      </c>
      <c r="AU86" s="4">
        <f t="shared" si="39"/>
        <v>0</v>
      </c>
      <c r="AV86" s="4">
        <f t="shared" si="40"/>
        <v>0</v>
      </c>
      <c r="AW86" s="4">
        <f t="shared" si="41"/>
        <v>0</v>
      </c>
    </row>
    <row r="87" spans="1:49" ht="20.25" customHeight="1" thickBot="1">
      <c r="A87" s="11" t="s">
        <v>169</v>
      </c>
      <c r="B87" s="24" t="s">
        <v>223</v>
      </c>
      <c r="C87" s="23"/>
      <c r="D87" s="15">
        <f>R87</f>
        <v>16</v>
      </c>
      <c r="E87" s="72"/>
      <c r="F87" s="6">
        <v>0</v>
      </c>
      <c r="G87" s="6">
        <v>0</v>
      </c>
      <c r="H87" s="7">
        <v>0</v>
      </c>
      <c r="I87" s="7">
        <v>16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6">
        <v>0</v>
      </c>
      <c r="R87" s="13">
        <f t="shared" si="28"/>
        <v>16</v>
      </c>
      <c r="S87" s="4">
        <f t="shared" si="29"/>
        <v>16</v>
      </c>
      <c r="T87" s="4">
        <f t="shared" si="30"/>
        <v>0</v>
      </c>
      <c r="U87" s="4">
        <f t="shared" si="31"/>
        <v>0</v>
      </c>
      <c r="V87" s="4">
        <f t="shared" si="32"/>
        <v>0</v>
      </c>
      <c r="W87" s="4">
        <f t="shared" si="33"/>
        <v>0</v>
      </c>
      <c r="X87" s="4">
        <f t="shared" si="34"/>
        <v>0</v>
      </c>
      <c r="Y87" s="28"/>
      <c r="Z87" s="11" t="s">
        <v>169</v>
      </c>
      <c r="AA87" s="10" t="s">
        <v>151</v>
      </c>
      <c r="AB87" s="102"/>
      <c r="AC87" s="9">
        <f>AQ87</f>
        <v>40</v>
      </c>
      <c r="AD87" s="13">
        <v>0</v>
      </c>
      <c r="AE87" s="7">
        <v>0</v>
      </c>
      <c r="AF87" s="100">
        <v>40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5">
        <f t="shared" si="35"/>
        <v>40</v>
      </c>
      <c r="AR87" s="4">
        <f t="shared" si="36"/>
        <v>40</v>
      </c>
      <c r="AS87" s="4">
        <f t="shared" si="37"/>
        <v>0</v>
      </c>
      <c r="AT87" s="4">
        <f t="shared" si="38"/>
        <v>0</v>
      </c>
      <c r="AU87" s="4">
        <f t="shared" si="39"/>
        <v>0</v>
      </c>
      <c r="AV87" s="4">
        <f t="shared" si="40"/>
        <v>0</v>
      </c>
      <c r="AW87" s="4">
        <f t="shared" si="41"/>
        <v>0</v>
      </c>
    </row>
    <row r="88" spans="1:49" ht="20.25" customHeight="1" thickBot="1">
      <c r="A88" s="11" t="s">
        <v>170</v>
      </c>
      <c r="B88" s="75" t="s">
        <v>157</v>
      </c>
      <c r="C88" s="16"/>
      <c r="D88" s="15">
        <f>R88</f>
        <v>15</v>
      </c>
      <c r="E88" s="72"/>
      <c r="F88" s="6">
        <v>0</v>
      </c>
      <c r="G88" s="6">
        <v>0</v>
      </c>
      <c r="H88" s="7">
        <v>15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6">
        <v>0</v>
      </c>
      <c r="R88" s="13">
        <f t="shared" si="28"/>
        <v>15</v>
      </c>
      <c r="S88" s="4">
        <f t="shared" si="29"/>
        <v>15</v>
      </c>
      <c r="T88" s="4">
        <f t="shared" si="30"/>
        <v>0</v>
      </c>
      <c r="U88" s="4">
        <f t="shared" si="31"/>
        <v>0</v>
      </c>
      <c r="V88" s="4">
        <f t="shared" si="32"/>
        <v>0</v>
      </c>
      <c r="W88" s="4">
        <f t="shared" si="33"/>
        <v>0</v>
      </c>
      <c r="X88" s="4">
        <f t="shared" si="34"/>
        <v>0</v>
      </c>
      <c r="Y88" s="28"/>
      <c r="Z88" s="11" t="s">
        <v>170</v>
      </c>
      <c r="AA88" s="10" t="s">
        <v>147</v>
      </c>
      <c r="AB88" s="102"/>
      <c r="AC88" s="9">
        <f>AQ88</f>
        <v>39</v>
      </c>
      <c r="AD88" s="13">
        <v>0</v>
      </c>
      <c r="AE88" s="7">
        <v>0</v>
      </c>
      <c r="AF88" s="100">
        <v>39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5">
        <f t="shared" si="35"/>
        <v>39</v>
      </c>
      <c r="AR88" s="4">
        <f t="shared" si="36"/>
        <v>39</v>
      </c>
      <c r="AS88" s="4">
        <f t="shared" si="37"/>
        <v>0</v>
      </c>
      <c r="AT88" s="4">
        <f t="shared" si="38"/>
        <v>0</v>
      </c>
      <c r="AU88" s="4">
        <f t="shared" si="39"/>
        <v>0</v>
      </c>
      <c r="AV88" s="4">
        <f t="shared" si="40"/>
        <v>0</v>
      </c>
      <c r="AW88" s="4">
        <f t="shared" si="41"/>
        <v>0</v>
      </c>
    </row>
    <row r="89" spans="1:49" ht="20.25" customHeight="1" thickBot="1">
      <c r="A89" s="11" t="s">
        <v>171</v>
      </c>
      <c r="B89" s="24" t="s">
        <v>258</v>
      </c>
      <c r="C89" s="23"/>
      <c r="D89" s="15">
        <f>R89</f>
        <v>15</v>
      </c>
      <c r="E89" s="72"/>
      <c r="F89" s="6">
        <v>0</v>
      </c>
      <c r="G89" s="6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15</v>
      </c>
      <c r="O89" s="7">
        <v>0</v>
      </c>
      <c r="P89" s="7">
        <v>0</v>
      </c>
      <c r="Q89" s="6">
        <v>0</v>
      </c>
      <c r="R89" s="13">
        <f t="shared" si="28"/>
        <v>15</v>
      </c>
      <c r="S89" s="4">
        <f t="shared" si="29"/>
        <v>15</v>
      </c>
      <c r="T89" s="4">
        <f t="shared" si="30"/>
        <v>0</v>
      </c>
      <c r="U89" s="4">
        <f t="shared" si="31"/>
        <v>0</v>
      </c>
      <c r="V89" s="4">
        <f t="shared" si="32"/>
        <v>0</v>
      </c>
      <c r="W89" s="4">
        <f t="shared" si="33"/>
        <v>0</v>
      </c>
      <c r="X89" s="4">
        <f t="shared" si="34"/>
        <v>0</v>
      </c>
      <c r="Y89" s="28"/>
      <c r="Z89" s="11" t="s">
        <v>171</v>
      </c>
      <c r="AA89" s="10" t="s">
        <v>270</v>
      </c>
      <c r="AB89" s="102"/>
      <c r="AC89" s="9">
        <f>AQ89</f>
        <v>38</v>
      </c>
      <c r="AD89" s="13"/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100">
        <v>38</v>
      </c>
      <c r="AP89" s="7">
        <v>0</v>
      </c>
      <c r="AQ89" s="5">
        <f t="shared" si="35"/>
        <v>38</v>
      </c>
      <c r="AR89" s="4">
        <f t="shared" si="36"/>
        <v>38</v>
      </c>
      <c r="AS89" s="4">
        <f t="shared" si="37"/>
        <v>0</v>
      </c>
      <c r="AT89" s="4">
        <f t="shared" si="38"/>
        <v>0</v>
      </c>
      <c r="AU89" s="4">
        <f t="shared" si="39"/>
        <v>0</v>
      </c>
      <c r="AV89" s="4">
        <f t="shared" si="40"/>
        <v>0</v>
      </c>
      <c r="AW89" s="4">
        <f t="shared" si="41"/>
        <v>0</v>
      </c>
    </row>
    <row r="90" spans="1:49" ht="20.25" customHeight="1" thickBot="1">
      <c r="A90" s="11" t="s">
        <v>172</v>
      </c>
      <c r="B90" s="24" t="s">
        <v>177</v>
      </c>
      <c r="C90" s="23"/>
      <c r="D90" s="15">
        <f>R90</f>
        <v>15</v>
      </c>
      <c r="E90" s="72"/>
      <c r="F90" s="6">
        <v>0</v>
      </c>
      <c r="G90" s="6">
        <v>0</v>
      </c>
      <c r="H90" s="7">
        <v>15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6">
        <v>0</v>
      </c>
      <c r="R90" s="13">
        <f t="shared" si="28"/>
        <v>15</v>
      </c>
      <c r="S90" s="4">
        <f t="shared" si="29"/>
        <v>15</v>
      </c>
      <c r="T90" s="4">
        <f t="shared" si="30"/>
        <v>0</v>
      </c>
      <c r="U90" s="4">
        <f t="shared" si="31"/>
        <v>0</v>
      </c>
      <c r="V90" s="4">
        <f t="shared" si="32"/>
        <v>0</v>
      </c>
      <c r="W90" s="4">
        <f t="shared" si="33"/>
        <v>0</v>
      </c>
      <c r="X90" s="4">
        <f t="shared" si="34"/>
        <v>0</v>
      </c>
      <c r="Y90" s="28"/>
      <c r="Z90" s="11" t="s">
        <v>172</v>
      </c>
      <c r="AA90" s="10" t="s">
        <v>115</v>
      </c>
      <c r="AB90" s="105"/>
      <c r="AC90" s="9">
        <f>AQ90</f>
        <v>37</v>
      </c>
      <c r="AD90" s="13">
        <v>0</v>
      </c>
      <c r="AE90" s="100">
        <v>37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5">
        <f t="shared" si="35"/>
        <v>37</v>
      </c>
      <c r="AR90" s="4">
        <f t="shared" si="36"/>
        <v>37</v>
      </c>
      <c r="AS90" s="4">
        <f t="shared" si="37"/>
        <v>0</v>
      </c>
      <c r="AT90" s="4">
        <f t="shared" si="38"/>
        <v>0</v>
      </c>
      <c r="AU90" s="4">
        <f t="shared" si="39"/>
        <v>0</v>
      </c>
      <c r="AV90" s="4">
        <f t="shared" si="40"/>
        <v>0</v>
      </c>
      <c r="AW90" s="4">
        <f t="shared" si="41"/>
        <v>0</v>
      </c>
    </row>
    <row r="91" spans="1:49" ht="20.25" customHeight="1" thickBot="1">
      <c r="A91" s="11" t="s">
        <v>173</v>
      </c>
      <c r="B91" s="24" t="s">
        <v>256</v>
      </c>
      <c r="C91" s="23"/>
      <c r="D91" s="15">
        <f>R91</f>
        <v>15</v>
      </c>
      <c r="E91" s="72"/>
      <c r="F91" s="6">
        <v>0</v>
      </c>
      <c r="G91" s="6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15</v>
      </c>
      <c r="N91" s="7">
        <v>0</v>
      </c>
      <c r="O91" s="7">
        <v>0</v>
      </c>
      <c r="P91" s="7">
        <v>0</v>
      </c>
      <c r="Q91" s="6">
        <v>0</v>
      </c>
      <c r="R91" s="13">
        <f t="shared" si="28"/>
        <v>15</v>
      </c>
      <c r="S91" s="4">
        <f t="shared" si="29"/>
        <v>15</v>
      </c>
      <c r="T91" s="4">
        <f t="shared" si="30"/>
        <v>0</v>
      </c>
      <c r="U91" s="4">
        <f t="shared" si="31"/>
        <v>0</v>
      </c>
      <c r="V91" s="4">
        <f t="shared" si="32"/>
        <v>0</v>
      </c>
      <c r="W91" s="4">
        <f t="shared" si="33"/>
        <v>0</v>
      </c>
      <c r="X91" s="4">
        <f t="shared" si="34"/>
        <v>0</v>
      </c>
      <c r="Y91" s="28"/>
      <c r="Z91" s="11" t="s">
        <v>173</v>
      </c>
      <c r="AA91" s="10" t="s">
        <v>159</v>
      </c>
      <c r="AB91" s="102"/>
      <c r="AC91" s="9">
        <f>AQ91</f>
        <v>37</v>
      </c>
      <c r="AD91" s="13">
        <v>0</v>
      </c>
      <c r="AE91" s="7">
        <v>0</v>
      </c>
      <c r="AF91" s="7">
        <v>0</v>
      </c>
      <c r="AG91" s="100">
        <v>37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5">
        <f t="shared" si="35"/>
        <v>37</v>
      </c>
      <c r="AR91" s="4">
        <f t="shared" si="36"/>
        <v>37</v>
      </c>
      <c r="AS91" s="4">
        <f t="shared" si="37"/>
        <v>0</v>
      </c>
      <c r="AT91" s="4">
        <f t="shared" si="38"/>
        <v>0</v>
      </c>
      <c r="AU91" s="4">
        <f t="shared" si="39"/>
        <v>0</v>
      </c>
      <c r="AV91" s="4">
        <f t="shared" si="40"/>
        <v>0</v>
      </c>
      <c r="AW91" s="4">
        <f t="shared" si="41"/>
        <v>0</v>
      </c>
    </row>
    <row r="92" spans="1:49" ht="20.25" customHeight="1" thickBot="1">
      <c r="A92" s="11" t="s">
        <v>174</v>
      </c>
      <c r="B92" s="24" t="s">
        <v>229</v>
      </c>
      <c r="C92" s="23"/>
      <c r="D92" s="15">
        <f>R92</f>
        <v>15</v>
      </c>
      <c r="E92" s="72"/>
      <c r="F92" s="6">
        <v>0</v>
      </c>
      <c r="G92" s="6">
        <v>0</v>
      </c>
      <c r="H92" s="7">
        <v>0</v>
      </c>
      <c r="I92" s="7">
        <v>0</v>
      </c>
      <c r="J92" s="7">
        <v>15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6">
        <v>0</v>
      </c>
      <c r="R92" s="13">
        <f t="shared" si="28"/>
        <v>15</v>
      </c>
      <c r="S92" s="4">
        <f t="shared" si="29"/>
        <v>15</v>
      </c>
      <c r="T92" s="4">
        <f t="shared" si="30"/>
        <v>0</v>
      </c>
      <c r="U92" s="4">
        <f t="shared" si="31"/>
        <v>0</v>
      </c>
      <c r="V92" s="4">
        <f t="shared" si="32"/>
        <v>0</v>
      </c>
      <c r="W92" s="4">
        <f t="shared" si="33"/>
        <v>0</v>
      </c>
      <c r="X92" s="4">
        <f t="shared" si="34"/>
        <v>0</v>
      </c>
      <c r="Y92" s="28"/>
      <c r="Z92" s="11" t="s">
        <v>174</v>
      </c>
      <c r="AA92" s="10" t="s">
        <v>224</v>
      </c>
      <c r="AB92" s="102"/>
      <c r="AC92" s="9">
        <f>AQ92</f>
        <v>37</v>
      </c>
      <c r="AD92" s="13"/>
      <c r="AE92" s="7">
        <v>0</v>
      </c>
      <c r="AF92" s="7">
        <v>0</v>
      </c>
      <c r="AG92" s="7">
        <v>0</v>
      </c>
      <c r="AH92" s="100">
        <v>37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5">
        <f t="shared" si="35"/>
        <v>37</v>
      </c>
      <c r="AR92" s="4">
        <f t="shared" si="36"/>
        <v>37</v>
      </c>
      <c r="AS92" s="4">
        <f t="shared" si="37"/>
        <v>0</v>
      </c>
      <c r="AT92" s="4">
        <f t="shared" si="38"/>
        <v>0</v>
      </c>
      <c r="AU92" s="4">
        <f t="shared" si="39"/>
        <v>0</v>
      </c>
      <c r="AV92" s="4">
        <f t="shared" si="40"/>
        <v>0</v>
      </c>
      <c r="AW92" s="4">
        <f t="shared" si="41"/>
        <v>0</v>
      </c>
    </row>
    <row r="93" spans="1:49" ht="20.25" customHeight="1" thickBot="1">
      <c r="A93" s="11" t="s">
        <v>175</v>
      </c>
      <c r="B93" s="24" t="s">
        <v>176</v>
      </c>
      <c r="C93" s="23"/>
      <c r="D93" s="15">
        <f>R93</f>
        <v>14</v>
      </c>
      <c r="E93" s="72"/>
      <c r="F93" s="6">
        <v>0</v>
      </c>
      <c r="G93" s="6">
        <v>0</v>
      </c>
      <c r="H93" s="7">
        <v>14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6">
        <v>0</v>
      </c>
      <c r="R93" s="13">
        <f t="shared" si="28"/>
        <v>14</v>
      </c>
      <c r="S93" s="4">
        <f t="shared" si="29"/>
        <v>14</v>
      </c>
      <c r="T93" s="4">
        <f t="shared" si="30"/>
        <v>0</v>
      </c>
      <c r="U93" s="4">
        <f t="shared" si="31"/>
        <v>0</v>
      </c>
      <c r="V93" s="4">
        <f t="shared" si="32"/>
        <v>0</v>
      </c>
      <c r="W93" s="4">
        <f t="shared" si="33"/>
        <v>0</v>
      </c>
      <c r="X93" s="4">
        <f t="shared" si="34"/>
        <v>0</v>
      </c>
      <c r="Y93" s="28"/>
      <c r="Z93" s="11" t="s">
        <v>175</v>
      </c>
      <c r="AA93" s="10" t="s">
        <v>229</v>
      </c>
      <c r="AB93" s="102"/>
      <c r="AC93" s="9">
        <f>AQ93</f>
        <v>36</v>
      </c>
      <c r="AD93" s="13"/>
      <c r="AE93" s="7">
        <v>0</v>
      </c>
      <c r="AF93" s="7">
        <v>0</v>
      </c>
      <c r="AG93" s="7">
        <v>0</v>
      </c>
      <c r="AH93" s="7">
        <v>0</v>
      </c>
      <c r="AI93" s="7">
        <v>36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5">
        <f t="shared" si="35"/>
        <v>36</v>
      </c>
      <c r="AR93" s="4">
        <f t="shared" si="36"/>
        <v>36</v>
      </c>
      <c r="AS93" s="4">
        <f t="shared" si="37"/>
        <v>0</v>
      </c>
      <c r="AT93" s="4">
        <f t="shared" si="38"/>
        <v>0</v>
      </c>
      <c r="AU93" s="4">
        <f t="shared" si="39"/>
        <v>0</v>
      </c>
      <c r="AV93" s="4">
        <f t="shared" si="40"/>
        <v>0</v>
      </c>
      <c r="AW93" s="4">
        <f t="shared" si="41"/>
        <v>0</v>
      </c>
    </row>
    <row r="94" spans="1:49" ht="20.25" customHeight="1" thickBot="1">
      <c r="A94" s="11" t="s">
        <v>184</v>
      </c>
      <c r="B94" s="24" t="s">
        <v>162</v>
      </c>
      <c r="C94" s="73"/>
      <c r="D94" s="15">
        <f>R94</f>
        <v>13</v>
      </c>
      <c r="E94" s="72"/>
      <c r="F94" s="6">
        <v>0</v>
      </c>
      <c r="G94" s="6">
        <v>0</v>
      </c>
      <c r="H94" s="7">
        <v>13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6">
        <v>0</v>
      </c>
      <c r="R94" s="13">
        <f t="shared" si="28"/>
        <v>13</v>
      </c>
      <c r="S94" s="4">
        <f t="shared" si="29"/>
        <v>13</v>
      </c>
      <c r="T94" s="4">
        <f t="shared" si="30"/>
        <v>0</v>
      </c>
      <c r="U94" s="4">
        <f t="shared" si="31"/>
        <v>0</v>
      </c>
      <c r="V94" s="4">
        <f t="shared" si="32"/>
        <v>0</v>
      </c>
      <c r="W94" s="4">
        <f t="shared" si="33"/>
        <v>0</v>
      </c>
      <c r="X94" s="4">
        <f t="shared" si="34"/>
        <v>0</v>
      </c>
      <c r="Y94" s="28"/>
      <c r="Z94" s="11" t="s">
        <v>184</v>
      </c>
      <c r="AA94" s="10" t="s">
        <v>183</v>
      </c>
      <c r="AB94" s="102"/>
      <c r="AC94" s="9">
        <f>AQ94</f>
        <v>36</v>
      </c>
      <c r="AD94" s="13"/>
      <c r="AE94" s="7">
        <v>0</v>
      </c>
      <c r="AF94" s="7">
        <v>0</v>
      </c>
      <c r="AG94" s="7">
        <v>36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5">
        <f t="shared" si="35"/>
        <v>36</v>
      </c>
      <c r="AR94" s="4">
        <f t="shared" si="36"/>
        <v>36</v>
      </c>
      <c r="AS94" s="4">
        <f t="shared" si="37"/>
        <v>0</v>
      </c>
      <c r="AT94" s="4">
        <f t="shared" si="38"/>
        <v>0</v>
      </c>
      <c r="AU94" s="4">
        <f t="shared" si="39"/>
        <v>0</v>
      </c>
      <c r="AV94" s="4">
        <f t="shared" si="40"/>
        <v>0</v>
      </c>
      <c r="AW94" s="4">
        <f t="shared" si="41"/>
        <v>0</v>
      </c>
    </row>
    <row r="95" spans="1:49" ht="20.25" customHeight="1" thickBot="1">
      <c r="A95" s="11" t="s">
        <v>185</v>
      </c>
      <c r="B95" s="24" t="s">
        <v>247</v>
      </c>
      <c r="C95" s="23"/>
      <c r="D95" s="15">
        <f>R95</f>
        <v>13</v>
      </c>
      <c r="E95" s="72"/>
      <c r="F95" s="6">
        <v>0</v>
      </c>
      <c r="G95" s="6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13</v>
      </c>
      <c r="N95" s="7">
        <v>0</v>
      </c>
      <c r="O95" s="7">
        <v>0</v>
      </c>
      <c r="P95" s="7">
        <v>0</v>
      </c>
      <c r="Q95" s="6">
        <v>0</v>
      </c>
      <c r="R95" s="13">
        <f t="shared" si="28"/>
        <v>13</v>
      </c>
      <c r="S95" s="4">
        <f t="shared" si="29"/>
        <v>13</v>
      </c>
      <c r="T95" s="4">
        <f t="shared" si="30"/>
        <v>0</v>
      </c>
      <c r="U95" s="4">
        <f t="shared" si="31"/>
        <v>0</v>
      </c>
      <c r="V95" s="4">
        <f t="shared" si="32"/>
        <v>0</v>
      </c>
      <c r="W95" s="4">
        <f t="shared" si="33"/>
        <v>0</v>
      </c>
      <c r="X95" s="4">
        <f t="shared" si="34"/>
        <v>0</v>
      </c>
      <c r="Y95" s="28"/>
      <c r="Z95" s="11" t="s">
        <v>185</v>
      </c>
      <c r="AA95" s="10" t="s">
        <v>211</v>
      </c>
      <c r="AB95" s="107"/>
      <c r="AC95" s="9">
        <f>AQ95</f>
        <v>35</v>
      </c>
      <c r="AD95" s="13"/>
      <c r="AE95" s="7">
        <v>0</v>
      </c>
      <c r="AF95" s="7">
        <v>0</v>
      </c>
      <c r="AG95" s="7">
        <v>0</v>
      </c>
      <c r="AH95" s="7">
        <v>35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5">
        <f t="shared" si="35"/>
        <v>35</v>
      </c>
      <c r="AR95" s="4">
        <f t="shared" si="36"/>
        <v>35</v>
      </c>
      <c r="AS95" s="4">
        <f t="shared" si="37"/>
        <v>0</v>
      </c>
      <c r="AT95" s="4">
        <f t="shared" si="38"/>
        <v>0</v>
      </c>
      <c r="AU95" s="4">
        <f t="shared" si="39"/>
        <v>0</v>
      </c>
      <c r="AV95" s="4">
        <f t="shared" si="40"/>
        <v>0</v>
      </c>
      <c r="AW95" s="4">
        <f t="shared" si="41"/>
        <v>0</v>
      </c>
    </row>
    <row r="96" spans="1:49" ht="20.25" customHeight="1" thickBot="1">
      <c r="A96" s="11" t="s">
        <v>186</v>
      </c>
      <c r="B96" s="24" t="s">
        <v>181</v>
      </c>
      <c r="C96" s="23"/>
      <c r="D96" s="15">
        <f>R96</f>
        <v>13</v>
      </c>
      <c r="E96" s="72"/>
      <c r="F96" s="6">
        <v>0</v>
      </c>
      <c r="G96" s="6">
        <v>0</v>
      </c>
      <c r="H96" s="7">
        <v>13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6">
        <v>0</v>
      </c>
      <c r="R96" s="13">
        <f t="shared" si="28"/>
        <v>13</v>
      </c>
      <c r="S96" s="4">
        <f t="shared" si="29"/>
        <v>13</v>
      </c>
      <c r="T96" s="4">
        <f t="shared" si="30"/>
        <v>0</v>
      </c>
      <c r="U96" s="4">
        <f t="shared" si="31"/>
        <v>0</v>
      </c>
      <c r="V96" s="4">
        <f t="shared" si="32"/>
        <v>0</v>
      </c>
      <c r="W96" s="4">
        <f t="shared" si="33"/>
        <v>0</v>
      </c>
      <c r="X96" s="4">
        <f t="shared" si="34"/>
        <v>0</v>
      </c>
      <c r="Y96" s="28"/>
      <c r="Z96" s="11" t="s">
        <v>186</v>
      </c>
      <c r="AA96" s="10" t="s">
        <v>176</v>
      </c>
      <c r="AB96" s="102"/>
      <c r="AC96" s="9">
        <f>AQ96</f>
        <v>35</v>
      </c>
      <c r="AD96" s="13"/>
      <c r="AE96" s="7">
        <v>0</v>
      </c>
      <c r="AF96" s="7">
        <v>0</v>
      </c>
      <c r="AG96" s="7">
        <v>35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5">
        <f t="shared" si="35"/>
        <v>35</v>
      </c>
      <c r="AR96" s="4">
        <f t="shared" si="36"/>
        <v>35</v>
      </c>
      <c r="AS96" s="4">
        <f t="shared" si="37"/>
        <v>0</v>
      </c>
      <c r="AT96" s="4">
        <f t="shared" si="38"/>
        <v>0</v>
      </c>
      <c r="AU96" s="4">
        <f t="shared" si="39"/>
        <v>0</v>
      </c>
      <c r="AV96" s="4">
        <f t="shared" si="40"/>
        <v>0</v>
      </c>
      <c r="AW96" s="4">
        <f t="shared" si="41"/>
        <v>0</v>
      </c>
    </row>
    <row r="97" spans="1:49" ht="20.25" customHeight="1" thickBot="1">
      <c r="A97" s="11" t="s">
        <v>187</v>
      </c>
      <c r="B97" s="24" t="s">
        <v>150</v>
      </c>
      <c r="C97" s="16"/>
      <c r="D97" s="15">
        <f>R97</f>
        <v>12</v>
      </c>
      <c r="E97" s="72"/>
      <c r="F97" s="6">
        <v>0</v>
      </c>
      <c r="G97" s="6">
        <v>12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6">
        <v>0</v>
      </c>
      <c r="R97" s="13">
        <f t="shared" si="28"/>
        <v>12</v>
      </c>
      <c r="S97" s="4">
        <f t="shared" si="29"/>
        <v>12</v>
      </c>
      <c r="T97" s="4">
        <f t="shared" si="30"/>
        <v>0</v>
      </c>
      <c r="U97" s="4">
        <f t="shared" si="31"/>
        <v>0</v>
      </c>
      <c r="V97" s="4">
        <f t="shared" si="32"/>
        <v>0</v>
      </c>
      <c r="W97" s="4">
        <f t="shared" si="33"/>
        <v>0</v>
      </c>
      <c r="X97" s="4">
        <f t="shared" si="34"/>
        <v>0</v>
      </c>
      <c r="Y97" s="28"/>
      <c r="Z97" s="11" t="s">
        <v>187</v>
      </c>
      <c r="AA97" s="10" t="s">
        <v>177</v>
      </c>
      <c r="AB97" s="102"/>
      <c r="AC97" s="9">
        <f>AQ97</f>
        <v>33</v>
      </c>
      <c r="AD97" s="13"/>
      <c r="AE97" s="7">
        <v>0</v>
      </c>
      <c r="AF97" s="7">
        <v>0</v>
      </c>
      <c r="AG97" s="7">
        <v>33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5">
        <f t="shared" si="35"/>
        <v>33</v>
      </c>
      <c r="AR97" s="4">
        <f t="shared" si="36"/>
        <v>33</v>
      </c>
      <c r="AS97" s="4">
        <f t="shared" si="37"/>
        <v>0</v>
      </c>
      <c r="AT97" s="4">
        <f t="shared" si="38"/>
        <v>0</v>
      </c>
      <c r="AU97" s="4">
        <f t="shared" si="39"/>
        <v>0</v>
      </c>
      <c r="AV97" s="4">
        <f t="shared" si="40"/>
        <v>0</v>
      </c>
      <c r="AW97" s="4">
        <f t="shared" si="41"/>
        <v>0</v>
      </c>
    </row>
    <row r="98" spans="1:49" ht="20.25" customHeight="1" thickBot="1">
      <c r="A98" s="11" t="s">
        <v>188</v>
      </c>
      <c r="B98" s="24" t="s">
        <v>241</v>
      </c>
      <c r="C98" s="23"/>
      <c r="D98" s="15">
        <f>R98</f>
        <v>12</v>
      </c>
      <c r="E98" s="72"/>
      <c r="F98" s="6">
        <v>0</v>
      </c>
      <c r="G98" s="6">
        <v>0</v>
      </c>
      <c r="H98" s="7">
        <v>0</v>
      </c>
      <c r="I98" s="7">
        <v>0</v>
      </c>
      <c r="J98" s="7">
        <v>0</v>
      </c>
      <c r="K98" s="7">
        <v>0</v>
      </c>
      <c r="L98" s="7">
        <v>12</v>
      </c>
      <c r="M98" s="7">
        <v>0</v>
      </c>
      <c r="N98" s="7">
        <v>0</v>
      </c>
      <c r="O98" s="7">
        <v>0</v>
      </c>
      <c r="P98" s="7">
        <v>0</v>
      </c>
      <c r="Q98" s="6">
        <v>0</v>
      </c>
      <c r="R98" s="13">
        <f t="shared" si="28"/>
        <v>12</v>
      </c>
      <c r="S98" s="4">
        <f t="shared" si="29"/>
        <v>12</v>
      </c>
      <c r="T98" s="4">
        <f t="shared" si="30"/>
        <v>0</v>
      </c>
      <c r="U98" s="4">
        <f t="shared" si="31"/>
        <v>0</v>
      </c>
      <c r="V98" s="4">
        <f t="shared" si="32"/>
        <v>0</v>
      </c>
      <c r="W98" s="4">
        <f t="shared" si="33"/>
        <v>0</v>
      </c>
      <c r="X98" s="4">
        <f t="shared" si="34"/>
        <v>0</v>
      </c>
      <c r="Y98" s="28"/>
      <c r="Z98" s="11" t="s">
        <v>188</v>
      </c>
      <c r="AA98" s="10" t="s">
        <v>223</v>
      </c>
      <c r="AB98" s="102"/>
      <c r="AC98" s="9">
        <f>AQ98</f>
        <v>33</v>
      </c>
      <c r="AD98" s="13"/>
      <c r="AE98" s="7">
        <v>0</v>
      </c>
      <c r="AF98" s="7">
        <v>0</v>
      </c>
      <c r="AG98" s="7">
        <v>0</v>
      </c>
      <c r="AH98" s="7">
        <v>33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5">
        <f t="shared" si="35"/>
        <v>33</v>
      </c>
      <c r="AR98" s="4">
        <f t="shared" si="36"/>
        <v>33</v>
      </c>
      <c r="AS98" s="4">
        <f t="shared" si="37"/>
        <v>0</v>
      </c>
      <c r="AT98" s="4">
        <f t="shared" si="38"/>
        <v>0</v>
      </c>
      <c r="AU98" s="4">
        <f t="shared" si="39"/>
        <v>0</v>
      </c>
      <c r="AV98" s="4">
        <f t="shared" si="40"/>
        <v>0</v>
      </c>
      <c r="AW98" s="4">
        <f t="shared" si="41"/>
        <v>0</v>
      </c>
    </row>
    <row r="99" spans="1:49" ht="20.25" customHeight="1" thickBot="1">
      <c r="A99" s="11" t="s">
        <v>189</v>
      </c>
      <c r="B99" s="24" t="s">
        <v>178</v>
      </c>
      <c r="C99" s="23"/>
      <c r="D99" s="15">
        <f>R99</f>
        <v>12</v>
      </c>
      <c r="E99" s="72"/>
      <c r="F99" s="6">
        <v>0</v>
      </c>
      <c r="G99" s="6">
        <v>0</v>
      </c>
      <c r="H99" s="7">
        <v>12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6">
        <v>0</v>
      </c>
      <c r="R99" s="13">
        <f t="shared" si="28"/>
        <v>12</v>
      </c>
      <c r="S99" s="4">
        <f t="shared" si="29"/>
        <v>12</v>
      </c>
      <c r="T99" s="4">
        <f t="shared" si="30"/>
        <v>0</v>
      </c>
      <c r="U99" s="4">
        <f t="shared" si="31"/>
        <v>0</v>
      </c>
      <c r="V99" s="4">
        <f t="shared" si="32"/>
        <v>0</v>
      </c>
      <c r="W99" s="4">
        <f t="shared" si="33"/>
        <v>0</v>
      </c>
      <c r="X99" s="4">
        <f t="shared" si="34"/>
        <v>0</v>
      </c>
      <c r="Y99" s="28"/>
      <c r="Z99" s="11" t="s">
        <v>189</v>
      </c>
      <c r="AA99" s="10" t="s">
        <v>263</v>
      </c>
      <c r="AB99" s="102"/>
      <c r="AC99" s="9">
        <f>AQ99</f>
        <v>32</v>
      </c>
      <c r="AD99" s="13"/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32</v>
      </c>
      <c r="AN99" s="7">
        <v>0</v>
      </c>
      <c r="AO99" s="7">
        <v>0</v>
      </c>
      <c r="AP99" s="7">
        <v>0</v>
      </c>
      <c r="AQ99" s="5">
        <f t="shared" si="35"/>
        <v>32</v>
      </c>
      <c r="AR99" s="4">
        <f t="shared" si="36"/>
        <v>32</v>
      </c>
      <c r="AS99" s="4">
        <f t="shared" si="37"/>
        <v>0</v>
      </c>
      <c r="AT99" s="4">
        <f t="shared" si="38"/>
        <v>0</v>
      </c>
      <c r="AU99" s="4">
        <f t="shared" si="39"/>
        <v>0</v>
      </c>
      <c r="AV99" s="4">
        <f t="shared" si="40"/>
        <v>0</v>
      </c>
      <c r="AW99" s="4">
        <f t="shared" si="41"/>
        <v>0</v>
      </c>
    </row>
    <row r="100" spans="1:49" ht="20.25" customHeight="1" thickBot="1">
      <c r="A100" s="11" t="s">
        <v>190</v>
      </c>
      <c r="B100" s="75" t="s">
        <v>124</v>
      </c>
      <c r="C100" s="16"/>
      <c r="D100" s="15">
        <f>R100</f>
        <v>12</v>
      </c>
      <c r="E100" s="72"/>
      <c r="F100" s="6">
        <v>12</v>
      </c>
      <c r="G100" s="6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6">
        <v>0</v>
      </c>
      <c r="R100" s="13">
        <f t="shared" si="28"/>
        <v>12</v>
      </c>
      <c r="S100" s="4">
        <f t="shared" si="29"/>
        <v>12</v>
      </c>
      <c r="T100" s="4">
        <f t="shared" si="30"/>
        <v>0</v>
      </c>
      <c r="U100" s="4">
        <f t="shared" si="31"/>
        <v>0</v>
      </c>
      <c r="V100" s="4">
        <f t="shared" si="32"/>
        <v>0</v>
      </c>
      <c r="W100" s="4">
        <f t="shared" si="33"/>
        <v>0</v>
      </c>
      <c r="X100" s="4">
        <f t="shared" si="34"/>
        <v>0</v>
      </c>
      <c r="Y100" s="28"/>
      <c r="Z100" s="11" t="s">
        <v>190</v>
      </c>
      <c r="AA100" s="10" t="s">
        <v>258</v>
      </c>
      <c r="AB100" s="102"/>
      <c r="AC100" s="9">
        <f>AQ100</f>
        <v>32</v>
      </c>
      <c r="AD100" s="13"/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32</v>
      </c>
      <c r="AN100" s="7">
        <v>0</v>
      </c>
      <c r="AO100" s="7">
        <v>0</v>
      </c>
      <c r="AP100" s="7">
        <v>0</v>
      </c>
      <c r="AQ100" s="5">
        <f t="shared" si="35"/>
        <v>32</v>
      </c>
      <c r="AR100" s="4">
        <f t="shared" si="36"/>
        <v>32</v>
      </c>
      <c r="AS100" s="4">
        <f t="shared" si="37"/>
        <v>0</v>
      </c>
      <c r="AT100" s="4">
        <f t="shared" si="38"/>
        <v>0</v>
      </c>
      <c r="AU100" s="4">
        <f t="shared" si="39"/>
        <v>0</v>
      </c>
      <c r="AV100" s="4">
        <f t="shared" si="40"/>
        <v>0</v>
      </c>
      <c r="AW100" s="4">
        <f t="shared" si="41"/>
        <v>0</v>
      </c>
    </row>
    <row r="101" spans="1:49" ht="20.25" customHeight="1" thickBot="1">
      <c r="A101" s="11" t="s">
        <v>203</v>
      </c>
      <c r="B101" s="24" t="s">
        <v>101</v>
      </c>
      <c r="C101" s="16"/>
      <c r="D101" s="15">
        <f>R101</f>
        <v>11</v>
      </c>
      <c r="E101" s="72"/>
      <c r="F101" s="6">
        <v>2</v>
      </c>
      <c r="G101" s="6">
        <v>0</v>
      </c>
      <c r="H101" s="7">
        <v>0</v>
      </c>
      <c r="I101" s="7">
        <v>0</v>
      </c>
      <c r="J101" s="7">
        <v>0</v>
      </c>
      <c r="K101" s="7">
        <v>6</v>
      </c>
      <c r="L101" s="7">
        <v>0</v>
      </c>
      <c r="M101" s="7">
        <v>3</v>
      </c>
      <c r="N101" s="7">
        <v>0</v>
      </c>
      <c r="O101" s="7">
        <v>0</v>
      </c>
      <c r="P101" s="7">
        <v>0</v>
      </c>
      <c r="Q101" s="6">
        <v>0</v>
      </c>
      <c r="R101" s="13">
        <f t="shared" si="28"/>
        <v>11</v>
      </c>
      <c r="S101" s="4">
        <f t="shared" si="29"/>
        <v>6</v>
      </c>
      <c r="T101" s="4">
        <f t="shared" si="30"/>
        <v>3</v>
      </c>
      <c r="U101" s="4">
        <f t="shared" si="31"/>
        <v>2</v>
      </c>
      <c r="V101" s="4">
        <f t="shared" si="32"/>
        <v>0</v>
      </c>
      <c r="W101" s="4">
        <f t="shared" si="33"/>
        <v>0</v>
      </c>
      <c r="X101" s="4">
        <f t="shared" si="34"/>
        <v>0</v>
      </c>
      <c r="Y101" s="28"/>
      <c r="Z101" s="11" t="s">
        <v>203</v>
      </c>
      <c r="AA101" s="71" t="s">
        <v>113</v>
      </c>
      <c r="AB101" s="104"/>
      <c r="AC101" s="9">
        <f>AQ101</f>
        <v>32</v>
      </c>
      <c r="AD101" s="13">
        <v>0</v>
      </c>
      <c r="AE101" s="7">
        <v>32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5">
        <f t="shared" si="35"/>
        <v>32</v>
      </c>
      <c r="AR101" s="4">
        <f t="shared" si="36"/>
        <v>32</v>
      </c>
      <c r="AS101" s="4">
        <f t="shared" si="37"/>
        <v>0</v>
      </c>
      <c r="AT101" s="4">
        <f t="shared" si="38"/>
        <v>0</v>
      </c>
      <c r="AU101" s="4">
        <f t="shared" si="39"/>
        <v>0</v>
      </c>
      <c r="AV101" s="4">
        <f t="shared" si="40"/>
        <v>0</v>
      </c>
      <c r="AW101" s="4">
        <f t="shared" si="41"/>
        <v>0</v>
      </c>
    </row>
    <row r="102" spans="1:49" ht="20.25" customHeight="1" thickBot="1">
      <c r="A102" s="11" t="s">
        <v>204</v>
      </c>
      <c r="B102" s="24" t="s">
        <v>227</v>
      </c>
      <c r="C102" s="23"/>
      <c r="D102" s="15">
        <f>R102</f>
        <v>11</v>
      </c>
      <c r="E102" s="72"/>
      <c r="F102" s="6">
        <v>0</v>
      </c>
      <c r="G102" s="6">
        <v>0</v>
      </c>
      <c r="H102" s="7">
        <v>0</v>
      </c>
      <c r="I102" s="7">
        <v>0</v>
      </c>
      <c r="J102" s="7">
        <v>11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6">
        <v>0</v>
      </c>
      <c r="R102" s="13">
        <f t="shared" si="28"/>
        <v>11</v>
      </c>
      <c r="S102" s="4">
        <f t="shared" si="29"/>
        <v>11</v>
      </c>
      <c r="T102" s="4">
        <f t="shared" si="30"/>
        <v>0</v>
      </c>
      <c r="U102" s="4">
        <f t="shared" si="31"/>
        <v>0</v>
      </c>
      <c r="V102" s="4">
        <f t="shared" si="32"/>
        <v>0</v>
      </c>
      <c r="W102" s="4">
        <f t="shared" si="33"/>
        <v>0</v>
      </c>
      <c r="X102" s="4">
        <f t="shared" si="34"/>
        <v>0</v>
      </c>
      <c r="Y102" s="28"/>
      <c r="Z102" s="11" t="s">
        <v>204</v>
      </c>
      <c r="AA102" s="10" t="s">
        <v>179</v>
      </c>
      <c r="AB102" s="102"/>
      <c r="AC102" s="9">
        <f>AQ102</f>
        <v>32</v>
      </c>
      <c r="AD102" s="13"/>
      <c r="AE102" s="7">
        <v>0</v>
      </c>
      <c r="AF102" s="7">
        <v>0</v>
      </c>
      <c r="AG102" s="7">
        <v>32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5">
        <f t="shared" si="35"/>
        <v>32</v>
      </c>
      <c r="AR102" s="4">
        <f t="shared" si="36"/>
        <v>32</v>
      </c>
      <c r="AS102" s="4">
        <f t="shared" si="37"/>
        <v>0</v>
      </c>
      <c r="AT102" s="4">
        <f t="shared" si="38"/>
        <v>0</v>
      </c>
      <c r="AU102" s="4">
        <f t="shared" si="39"/>
        <v>0</v>
      </c>
      <c r="AV102" s="4">
        <f t="shared" si="40"/>
        <v>0</v>
      </c>
      <c r="AW102" s="4">
        <f t="shared" si="41"/>
        <v>0</v>
      </c>
    </row>
    <row r="103" spans="1:49" ht="20.25" customHeight="1" thickBot="1">
      <c r="A103" s="11" t="s">
        <v>205</v>
      </c>
      <c r="B103" s="24" t="s">
        <v>156</v>
      </c>
      <c r="C103" s="73"/>
      <c r="D103" s="15">
        <f>R103</f>
        <v>10</v>
      </c>
      <c r="E103" s="72"/>
      <c r="F103" s="6">
        <v>0</v>
      </c>
      <c r="G103" s="6">
        <v>0</v>
      </c>
      <c r="H103" s="7">
        <v>10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6">
        <v>0</v>
      </c>
      <c r="R103" s="13">
        <f t="shared" si="28"/>
        <v>10</v>
      </c>
      <c r="S103" s="4">
        <f t="shared" si="29"/>
        <v>10</v>
      </c>
      <c r="T103" s="4">
        <f t="shared" si="30"/>
        <v>0</v>
      </c>
      <c r="U103" s="4">
        <f t="shared" si="31"/>
        <v>0</v>
      </c>
      <c r="V103" s="4">
        <f t="shared" si="32"/>
        <v>0</v>
      </c>
      <c r="W103" s="4">
        <f t="shared" si="33"/>
        <v>0</v>
      </c>
      <c r="X103" s="4">
        <f t="shared" si="34"/>
        <v>0</v>
      </c>
      <c r="Y103" s="28"/>
      <c r="Z103" s="11" t="s">
        <v>205</v>
      </c>
      <c r="AA103" s="10" t="s">
        <v>150</v>
      </c>
      <c r="AB103" s="102"/>
      <c r="AC103" s="9">
        <f>AQ103</f>
        <v>31</v>
      </c>
      <c r="AD103" s="13">
        <v>0</v>
      </c>
      <c r="AE103" s="7">
        <v>0</v>
      </c>
      <c r="AF103" s="7">
        <v>31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5">
        <f t="shared" si="35"/>
        <v>31</v>
      </c>
      <c r="AR103" s="4">
        <f t="shared" si="36"/>
        <v>31</v>
      </c>
      <c r="AS103" s="4">
        <f t="shared" si="37"/>
        <v>0</v>
      </c>
      <c r="AT103" s="4">
        <f t="shared" si="38"/>
        <v>0</v>
      </c>
      <c r="AU103" s="4">
        <f t="shared" si="39"/>
        <v>0</v>
      </c>
      <c r="AV103" s="4">
        <f t="shared" si="40"/>
        <v>0</v>
      </c>
      <c r="AW103" s="4">
        <f t="shared" si="41"/>
        <v>0</v>
      </c>
    </row>
    <row r="104" spans="1:49" ht="20.25" customHeight="1" thickBot="1">
      <c r="A104" s="11" t="s">
        <v>206</v>
      </c>
      <c r="B104" s="24" t="s">
        <v>147</v>
      </c>
      <c r="C104" s="73"/>
      <c r="D104" s="15">
        <f>R104</f>
        <v>10</v>
      </c>
      <c r="E104" s="72"/>
      <c r="F104" s="6">
        <v>0</v>
      </c>
      <c r="G104" s="6">
        <v>10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6">
        <v>0</v>
      </c>
      <c r="R104" s="13">
        <f t="shared" si="28"/>
        <v>10</v>
      </c>
      <c r="S104" s="4">
        <f t="shared" si="29"/>
        <v>10</v>
      </c>
      <c r="T104" s="4">
        <f t="shared" si="30"/>
        <v>0</v>
      </c>
      <c r="U104" s="4">
        <f t="shared" si="31"/>
        <v>0</v>
      </c>
      <c r="V104" s="4">
        <f t="shared" si="32"/>
        <v>0</v>
      </c>
      <c r="W104" s="4">
        <f t="shared" si="33"/>
        <v>0</v>
      </c>
      <c r="X104" s="4">
        <f t="shared" si="34"/>
        <v>0</v>
      </c>
      <c r="Y104" s="28"/>
      <c r="Z104" s="11" t="s">
        <v>206</v>
      </c>
      <c r="AA104" s="10" t="s">
        <v>103</v>
      </c>
      <c r="AB104" s="102"/>
      <c r="AC104" s="9">
        <f>AQ104</f>
        <v>29</v>
      </c>
      <c r="AD104" s="13">
        <v>0</v>
      </c>
      <c r="AE104" s="7">
        <v>29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5">
        <f t="shared" si="35"/>
        <v>29</v>
      </c>
      <c r="AR104" s="4">
        <f t="shared" si="36"/>
        <v>29</v>
      </c>
      <c r="AS104" s="4">
        <f t="shared" si="37"/>
        <v>0</v>
      </c>
      <c r="AT104" s="4">
        <f t="shared" si="38"/>
        <v>0</v>
      </c>
      <c r="AU104" s="4">
        <f t="shared" si="39"/>
        <v>0</v>
      </c>
      <c r="AV104" s="4">
        <f t="shared" si="40"/>
        <v>0</v>
      </c>
      <c r="AW104" s="4">
        <f t="shared" si="41"/>
        <v>0</v>
      </c>
    </row>
    <row r="105" spans="1:49" ht="20.25" customHeight="1" thickBot="1">
      <c r="A105" s="11" t="s">
        <v>207</v>
      </c>
      <c r="B105" s="24" t="s">
        <v>163</v>
      </c>
      <c r="C105" s="16"/>
      <c r="D105" s="15">
        <f>R105</f>
        <v>10</v>
      </c>
      <c r="E105" s="72"/>
      <c r="F105" s="6">
        <v>0</v>
      </c>
      <c r="G105" s="6">
        <v>0</v>
      </c>
      <c r="H105" s="7">
        <v>10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6">
        <v>0</v>
      </c>
      <c r="R105" s="13">
        <f t="shared" si="28"/>
        <v>10</v>
      </c>
      <c r="S105" s="4">
        <f t="shared" si="29"/>
        <v>10</v>
      </c>
      <c r="T105" s="4">
        <f t="shared" si="30"/>
        <v>0</v>
      </c>
      <c r="U105" s="4">
        <f t="shared" si="31"/>
        <v>0</v>
      </c>
      <c r="V105" s="4">
        <f t="shared" si="32"/>
        <v>0</v>
      </c>
      <c r="W105" s="4">
        <f t="shared" si="33"/>
        <v>0</v>
      </c>
      <c r="X105" s="4">
        <f t="shared" si="34"/>
        <v>0</v>
      </c>
      <c r="Y105" s="28"/>
      <c r="Z105" s="11" t="s">
        <v>207</v>
      </c>
      <c r="AA105" s="10" t="s">
        <v>227</v>
      </c>
      <c r="AB105" s="102"/>
      <c r="AC105" s="9">
        <f>AQ105</f>
        <v>29</v>
      </c>
      <c r="AD105" s="13"/>
      <c r="AE105" s="7">
        <v>0</v>
      </c>
      <c r="AF105" s="7">
        <v>0</v>
      </c>
      <c r="AG105" s="7">
        <v>0</v>
      </c>
      <c r="AH105" s="7">
        <v>0</v>
      </c>
      <c r="AI105" s="7">
        <v>29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5">
        <f t="shared" si="35"/>
        <v>29</v>
      </c>
      <c r="AR105" s="4">
        <f t="shared" si="36"/>
        <v>29</v>
      </c>
      <c r="AS105" s="4">
        <f t="shared" si="37"/>
        <v>0</v>
      </c>
      <c r="AT105" s="4">
        <f t="shared" si="38"/>
        <v>0</v>
      </c>
      <c r="AU105" s="4">
        <f t="shared" si="39"/>
        <v>0</v>
      </c>
      <c r="AV105" s="4">
        <f t="shared" si="40"/>
        <v>0</v>
      </c>
      <c r="AW105" s="4">
        <f t="shared" si="41"/>
        <v>0</v>
      </c>
    </row>
    <row r="106" spans="1:49" ht="20.25" customHeight="1" thickBot="1">
      <c r="A106" s="11" t="s">
        <v>215</v>
      </c>
      <c r="B106" s="24" t="s">
        <v>248</v>
      </c>
      <c r="C106" s="23"/>
      <c r="D106" s="15">
        <f>R106</f>
        <v>10</v>
      </c>
      <c r="E106" s="72"/>
      <c r="F106" s="6">
        <v>0</v>
      </c>
      <c r="G106" s="6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10</v>
      </c>
      <c r="N106" s="7">
        <v>0</v>
      </c>
      <c r="O106" s="7">
        <v>0</v>
      </c>
      <c r="P106" s="7">
        <v>0</v>
      </c>
      <c r="Q106" s="6">
        <v>0</v>
      </c>
      <c r="R106" s="13">
        <f t="shared" si="28"/>
        <v>10</v>
      </c>
      <c r="S106" s="4">
        <f t="shared" si="29"/>
        <v>10</v>
      </c>
      <c r="T106" s="4">
        <f t="shared" si="30"/>
        <v>0</v>
      </c>
      <c r="U106" s="4">
        <f t="shared" si="31"/>
        <v>0</v>
      </c>
      <c r="V106" s="4">
        <f t="shared" si="32"/>
        <v>0</v>
      </c>
      <c r="W106" s="4">
        <f t="shared" si="33"/>
        <v>0</v>
      </c>
      <c r="X106" s="4">
        <f t="shared" si="34"/>
        <v>0</v>
      </c>
      <c r="Y106" s="28"/>
      <c r="Z106" s="11" t="s">
        <v>215</v>
      </c>
      <c r="AA106" s="17" t="s">
        <v>119</v>
      </c>
      <c r="AB106" s="102"/>
      <c r="AC106" s="9">
        <f>AQ106</f>
        <v>29</v>
      </c>
      <c r="AD106" s="13">
        <v>0</v>
      </c>
      <c r="AE106" s="7">
        <v>29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5">
        <f t="shared" si="35"/>
        <v>29</v>
      </c>
      <c r="AR106" s="4">
        <f t="shared" si="36"/>
        <v>29</v>
      </c>
      <c r="AS106" s="4">
        <f t="shared" si="37"/>
        <v>0</v>
      </c>
      <c r="AT106" s="4">
        <f t="shared" si="38"/>
        <v>0</v>
      </c>
      <c r="AU106" s="4">
        <f t="shared" si="39"/>
        <v>0</v>
      </c>
      <c r="AV106" s="4">
        <f t="shared" si="40"/>
        <v>0</v>
      </c>
      <c r="AW106" s="4">
        <f t="shared" si="41"/>
        <v>0</v>
      </c>
    </row>
    <row r="107" spans="1:49" ht="20.25" customHeight="1" thickBot="1">
      <c r="A107" s="11" t="s">
        <v>216</v>
      </c>
      <c r="B107" s="24" t="s">
        <v>228</v>
      </c>
      <c r="C107" s="23"/>
      <c r="D107" s="15">
        <f>R107</f>
        <v>9</v>
      </c>
      <c r="E107" s="72"/>
      <c r="F107" s="6">
        <v>0</v>
      </c>
      <c r="G107" s="6">
        <v>0</v>
      </c>
      <c r="H107" s="7">
        <v>0</v>
      </c>
      <c r="I107" s="7">
        <v>0</v>
      </c>
      <c r="J107" s="7">
        <v>5</v>
      </c>
      <c r="K107" s="7">
        <v>3</v>
      </c>
      <c r="L107" s="7">
        <v>0</v>
      </c>
      <c r="M107" s="7">
        <v>0</v>
      </c>
      <c r="N107" s="7">
        <v>1</v>
      </c>
      <c r="O107" s="7">
        <v>0</v>
      </c>
      <c r="P107" s="7">
        <v>0</v>
      </c>
      <c r="Q107" s="6">
        <v>0</v>
      </c>
      <c r="R107" s="13">
        <f t="shared" si="28"/>
        <v>9</v>
      </c>
      <c r="S107" s="4">
        <f t="shared" si="29"/>
        <v>5</v>
      </c>
      <c r="T107" s="4">
        <f t="shared" si="30"/>
        <v>3</v>
      </c>
      <c r="U107" s="4">
        <f t="shared" si="31"/>
        <v>1</v>
      </c>
      <c r="V107" s="4">
        <f t="shared" si="32"/>
        <v>0</v>
      </c>
      <c r="W107" s="4">
        <f t="shared" si="33"/>
        <v>0</v>
      </c>
      <c r="X107" s="4">
        <f t="shared" si="34"/>
        <v>0</v>
      </c>
      <c r="Y107" s="28"/>
      <c r="Z107" s="11" t="s">
        <v>216</v>
      </c>
      <c r="AA107" s="10" t="s">
        <v>165</v>
      </c>
      <c r="AB107" s="103"/>
      <c r="AC107" s="9">
        <f>AQ107</f>
        <v>28</v>
      </c>
      <c r="AD107" s="13">
        <v>0</v>
      </c>
      <c r="AE107" s="7">
        <v>0</v>
      </c>
      <c r="AF107" s="7">
        <v>0</v>
      </c>
      <c r="AG107" s="7">
        <v>28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5">
        <f t="shared" si="35"/>
        <v>28</v>
      </c>
      <c r="AR107" s="4">
        <f t="shared" si="36"/>
        <v>28</v>
      </c>
      <c r="AS107" s="4">
        <f t="shared" si="37"/>
        <v>0</v>
      </c>
      <c r="AT107" s="4">
        <f t="shared" si="38"/>
        <v>0</v>
      </c>
      <c r="AU107" s="4">
        <f t="shared" si="39"/>
        <v>0</v>
      </c>
      <c r="AV107" s="4">
        <f t="shared" si="40"/>
        <v>0</v>
      </c>
      <c r="AW107" s="4">
        <f t="shared" si="41"/>
        <v>0</v>
      </c>
    </row>
    <row r="108" spans="1:49" ht="20.25" customHeight="1" thickBot="1">
      <c r="A108" s="11" t="s">
        <v>217</v>
      </c>
      <c r="B108" s="24" t="s">
        <v>183</v>
      </c>
      <c r="C108" s="23"/>
      <c r="D108" s="15">
        <f>R108</f>
        <v>9</v>
      </c>
      <c r="E108" s="72"/>
      <c r="F108" s="6">
        <v>0</v>
      </c>
      <c r="G108" s="6">
        <v>0</v>
      </c>
      <c r="H108" s="7">
        <v>9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6">
        <v>0</v>
      </c>
      <c r="R108" s="13">
        <f t="shared" si="28"/>
        <v>9</v>
      </c>
      <c r="S108" s="4">
        <f t="shared" si="29"/>
        <v>9</v>
      </c>
      <c r="T108" s="4">
        <f t="shared" si="30"/>
        <v>0</v>
      </c>
      <c r="U108" s="4">
        <f t="shared" si="31"/>
        <v>0</v>
      </c>
      <c r="V108" s="4">
        <f t="shared" si="32"/>
        <v>0</v>
      </c>
      <c r="W108" s="4">
        <f t="shared" si="33"/>
        <v>0</v>
      </c>
      <c r="X108" s="4">
        <f t="shared" si="34"/>
        <v>0</v>
      </c>
      <c r="Y108" s="28"/>
      <c r="Z108" s="11" t="s">
        <v>217</v>
      </c>
      <c r="AA108" s="10" t="s">
        <v>209</v>
      </c>
      <c r="AB108" s="107"/>
      <c r="AC108" s="9">
        <f>AQ108</f>
        <v>28</v>
      </c>
      <c r="AD108" s="13"/>
      <c r="AE108" s="7">
        <v>0</v>
      </c>
      <c r="AF108" s="7">
        <v>0</v>
      </c>
      <c r="AG108" s="7">
        <v>0</v>
      </c>
      <c r="AH108" s="7">
        <v>28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5">
        <f t="shared" si="35"/>
        <v>28</v>
      </c>
      <c r="AR108" s="4">
        <f t="shared" si="36"/>
        <v>28</v>
      </c>
      <c r="AS108" s="4">
        <f t="shared" si="37"/>
        <v>0</v>
      </c>
      <c r="AT108" s="4">
        <f t="shared" si="38"/>
        <v>0</v>
      </c>
      <c r="AU108" s="4">
        <f t="shared" si="39"/>
        <v>0</v>
      </c>
      <c r="AV108" s="4">
        <f t="shared" si="40"/>
        <v>0</v>
      </c>
      <c r="AW108" s="4">
        <f t="shared" si="41"/>
        <v>0</v>
      </c>
    </row>
    <row r="109" spans="1:49" ht="20.25" customHeight="1" thickBot="1">
      <c r="A109" s="11" t="s">
        <v>218</v>
      </c>
      <c r="B109" s="24" t="s">
        <v>239</v>
      </c>
      <c r="C109" s="23"/>
      <c r="D109" s="15">
        <f>R109</f>
        <v>8</v>
      </c>
      <c r="E109" s="72"/>
      <c r="F109" s="6">
        <v>0</v>
      </c>
      <c r="G109" s="6">
        <v>0</v>
      </c>
      <c r="H109" s="7">
        <v>0</v>
      </c>
      <c r="I109" s="7">
        <v>0</v>
      </c>
      <c r="J109" s="7">
        <v>0</v>
      </c>
      <c r="K109" s="7">
        <v>0</v>
      </c>
      <c r="L109" s="7">
        <v>8</v>
      </c>
      <c r="M109" s="7">
        <v>0</v>
      </c>
      <c r="N109" s="7">
        <v>0</v>
      </c>
      <c r="O109" s="7">
        <v>0</v>
      </c>
      <c r="P109" s="7">
        <v>0</v>
      </c>
      <c r="Q109" s="6">
        <v>0</v>
      </c>
      <c r="R109" s="13">
        <f t="shared" si="28"/>
        <v>8</v>
      </c>
      <c r="S109" s="4">
        <f t="shared" si="29"/>
        <v>8</v>
      </c>
      <c r="T109" s="4">
        <f t="shared" si="30"/>
        <v>0</v>
      </c>
      <c r="U109" s="4">
        <f t="shared" si="31"/>
        <v>0</v>
      </c>
      <c r="V109" s="4">
        <f t="shared" si="32"/>
        <v>0</v>
      </c>
      <c r="W109" s="4">
        <f t="shared" si="33"/>
        <v>0</v>
      </c>
      <c r="X109" s="4">
        <f t="shared" si="34"/>
        <v>0</v>
      </c>
      <c r="Y109" s="28"/>
      <c r="Z109" s="11" t="s">
        <v>218</v>
      </c>
      <c r="AA109" s="10" t="s">
        <v>180</v>
      </c>
      <c r="AB109" s="102"/>
      <c r="AC109" s="9">
        <f>AQ109</f>
        <v>28</v>
      </c>
      <c r="AD109" s="13"/>
      <c r="AE109" s="7">
        <v>0</v>
      </c>
      <c r="AF109" s="7">
        <v>0</v>
      </c>
      <c r="AG109" s="7">
        <v>28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5">
        <f t="shared" si="35"/>
        <v>28</v>
      </c>
      <c r="AR109" s="4">
        <f t="shared" si="36"/>
        <v>28</v>
      </c>
      <c r="AS109" s="4">
        <f t="shared" si="37"/>
        <v>0</v>
      </c>
      <c r="AT109" s="4">
        <f t="shared" si="38"/>
        <v>0</v>
      </c>
      <c r="AU109" s="4">
        <f t="shared" si="39"/>
        <v>0</v>
      </c>
      <c r="AV109" s="4">
        <f t="shared" si="40"/>
        <v>0</v>
      </c>
      <c r="AW109" s="4">
        <f t="shared" si="41"/>
        <v>0</v>
      </c>
    </row>
    <row r="110" spans="1:49" ht="20.25" customHeight="1" thickBot="1">
      <c r="A110" s="11" t="s">
        <v>219</v>
      </c>
      <c r="B110" s="24" t="s">
        <v>246</v>
      </c>
      <c r="C110" s="23"/>
      <c r="D110" s="15">
        <f>R110</f>
        <v>8</v>
      </c>
      <c r="E110" s="72"/>
      <c r="F110" s="6">
        <v>0</v>
      </c>
      <c r="G110" s="6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8</v>
      </c>
      <c r="N110" s="7">
        <v>0</v>
      </c>
      <c r="O110" s="7">
        <v>0</v>
      </c>
      <c r="P110" s="7">
        <v>0</v>
      </c>
      <c r="Q110" s="6">
        <v>0</v>
      </c>
      <c r="R110" s="13">
        <f t="shared" si="28"/>
        <v>8</v>
      </c>
      <c r="S110" s="4">
        <f t="shared" si="29"/>
        <v>8</v>
      </c>
      <c r="T110" s="4">
        <f t="shared" si="30"/>
        <v>0</v>
      </c>
      <c r="U110" s="4">
        <f t="shared" si="31"/>
        <v>0</v>
      </c>
      <c r="V110" s="4">
        <f t="shared" si="32"/>
        <v>0</v>
      </c>
      <c r="W110" s="4">
        <f t="shared" si="33"/>
        <v>0</v>
      </c>
      <c r="X110" s="4">
        <f t="shared" si="34"/>
        <v>0</v>
      </c>
      <c r="Y110" s="28"/>
      <c r="Z110" s="11" t="s">
        <v>219</v>
      </c>
      <c r="AA110" s="10" t="s">
        <v>182</v>
      </c>
      <c r="AB110" s="102"/>
      <c r="AC110" s="9">
        <f>AQ110</f>
        <v>28</v>
      </c>
      <c r="AD110" s="13"/>
      <c r="AE110" s="7">
        <v>0</v>
      </c>
      <c r="AF110" s="7">
        <v>0</v>
      </c>
      <c r="AG110" s="7">
        <v>28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5">
        <f t="shared" si="35"/>
        <v>28</v>
      </c>
      <c r="AR110" s="4">
        <f t="shared" si="36"/>
        <v>28</v>
      </c>
      <c r="AS110" s="4">
        <f t="shared" si="37"/>
        <v>0</v>
      </c>
      <c r="AT110" s="4">
        <f t="shared" si="38"/>
        <v>0</v>
      </c>
      <c r="AU110" s="4">
        <f t="shared" si="39"/>
        <v>0</v>
      </c>
      <c r="AV110" s="4">
        <f t="shared" si="40"/>
        <v>0</v>
      </c>
      <c r="AW110" s="4">
        <f t="shared" si="41"/>
        <v>0</v>
      </c>
    </row>
    <row r="111" spans="1:49" ht="20.25" customHeight="1" thickBot="1">
      <c r="A111" s="11" t="s">
        <v>220</v>
      </c>
      <c r="B111" s="24" t="s">
        <v>165</v>
      </c>
      <c r="C111" s="23"/>
      <c r="D111" s="15">
        <f>R111</f>
        <v>7</v>
      </c>
      <c r="E111" s="72"/>
      <c r="F111" s="6">
        <v>0</v>
      </c>
      <c r="G111" s="6">
        <v>0</v>
      </c>
      <c r="H111" s="7">
        <v>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6">
        <v>0</v>
      </c>
      <c r="R111" s="13">
        <f t="shared" si="28"/>
        <v>7</v>
      </c>
      <c r="S111" s="4">
        <f t="shared" si="29"/>
        <v>7</v>
      </c>
      <c r="T111" s="4">
        <f t="shared" si="30"/>
        <v>0</v>
      </c>
      <c r="U111" s="4">
        <f t="shared" si="31"/>
        <v>0</v>
      </c>
      <c r="V111" s="4">
        <f t="shared" si="32"/>
        <v>0</v>
      </c>
      <c r="W111" s="4">
        <f t="shared" si="33"/>
        <v>0</v>
      </c>
      <c r="X111" s="4">
        <f t="shared" si="34"/>
        <v>0</v>
      </c>
      <c r="Y111" s="28"/>
      <c r="Z111" s="11" t="s">
        <v>220</v>
      </c>
      <c r="AA111" s="10" t="s">
        <v>194</v>
      </c>
      <c r="AB111" s="102"/>
      <c r="AC111" s="9">
        <f>AQ111</f>
        <v>28</v>
      </c>
      <c r="AD111" s="13"/>
      <c r="AE111" s="7">
        <v>0</v>
      </c>
      <c r="AF111" s="7">
        <v>0</v>
      </c>
      <c r="AG111" s="7">
        <v>28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5">
        <f t="shared" si="35"/>
        <v>28</v>
      </c>
      <c r="AR111" s="4">
        <f t="shared" si="36"/>
        <v>28</v>
      </c>
      <c r="AS111" s="4">
        <f t="shared" si="37"/>
        <v>0</v>
      </c>
      <c r="AT111" s="4">
        <f t="shared" si="38"/>
        <v>0</v>
      </c>
      <c r="AU111" s="4">
        <f t="shared" si="39"/>
        <v>0</v>
      </c>
      <c r="AV111" s="4">
        <f t="shared" si="40"/>
        <v>0</v>
      </c>
      <c r="AW111" s="4">
        <f t="shared" si="41"/>
        <v>0</v>
      </c>
    </row>
    <row r="112" spans="1:49" ht="20.25" customHeight="1" thickBot="1">
      <c r="A112" s="11" t="s">
        <v>221</v>
      </c>
      <c r="B112" s="24" t="s">
        <v>180</v>
      </c>
      <c r="C112" s="23"/>
      <c r="D112" s="15">
        <f>R112</f>
        <v>7</v>
      </c>
      <c r="E112" s="72"/>
      <c r="F112" s="6">
        <v>0</v>
      </c>
      <c r="G112" s="6">
        <v>0</v>
      </c>
      <c r="H112" s="7">
        <v>7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6">
        <v>0</v>
      </c>
      <c r="R112" s="13">
        <f t="shared" si="28"/>
        <v>7</v>
      </c>
      <c r="S112" s="4">
        <f t="shared" si="29"/>
        <v>7</v>
      </c>
      <c r="T112" s="4">
        <f t="shared" si="30"/>
        <v>0</v>
      </c>
      <c r="U112" s="4">
        <f t="shared" si="31"/>
        <v>0</v>
      </c>
      <c r="V112" s="4">
        <f t="shared" si="32"/>
        <v>0</v>
      </c>
      <c r="W112" s="4">
        <f t="shared" si="33"/>
        <v>0</v>
      </c>
      <c r="X112" s="4">
        <f t="shared" si="34"/>
        <v>0</v>
      </c>
      <c r="Y112" s="28"/>
      <c r="Z112" s="11" t="s">
        <v>221</v>
      </c>
      <c r="AA112" s="10" t="s">
        <v>162</v>
      </c>
      <c r="AB112" s="103"/>
      <c r="AC112" s="9">
        <f>AQ112</f>
        <v>26</v>
      </c>
      <c r="AD112" s="13"/>
      <c r="AE112" s="7">
        <v>0</v>
      </c>
      <c r="AF112" s="7">
        <v>0</v>
      </c>
      <c r="AG112" s="7">
        <v>26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5">
        <f t="shared" si="35"/>
        <v>26</v>
      </c>
      <c r="AR112" s="4">
        <f t="shared" si="36"/>
        <v>26</v>
      </c>
      <c r="AS112" s="4">
        <f t="shared" si="37"/>
        <v>0</v>
      </c>
      <c r="AT112" s="4">
        <f t="shared" si="38"/>
        <v>0</v>
      </c>
      <c r="AU112" s="4">
        <f t="shared" si="39"/>
        <v>0</v>
      </c>
      <c r="AV112" s="4">
        <f t="shared" si="40"/>
        <v>0</v>
      </c>
      <c r="AW112" s="4">
        <f t="shared" si="41"/>
        <v>0</v>
      </c>
    </row>
    <row r="113" spans="1:51" ht="20.25" customHeight="1" thickBot="1">
      <c r="A113" s="11" t="s">
        <v>234</v>
      </c>
      <c r="B113" s="24" t="s">
        <v>182</v>
      </c>
      <c r="C113" s="23"/>
      <c r="D113" s="15">
        <f>R113</f>
        <v>7</v>
      </c>
      <c r="E113" s="72"/>
      <c r="F113" s="6">
        <v>0</v>
      </c>
      <c r="G113" s="6">
        <v>0</v>
      </c>
      <c r="H113" s="7">
        <v>7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6">
        <v>0</v>
      </c>
      <c r="R113" s="13">
        <f t="shared" si="28"/>
        <v>7</v>
      </c>
      <c r="S113" s="4">
        <f t="shared" si="29"/>
        <v>7</v>
      </c>
      <c r="T113" s="4">
        <f t="shared" si="30"/>
        <v>0</v>
      </c>
      <c r="U113" s="4">
        <f t="shared" si="31"/>
        <v>0</v>
      </c>
      <c r="V113" s="4">
        <f t="shared" si="32"/>
        <v>0</v>
      </c>
      <c r="W113" s="4">
        <f t="shared" si="33"/>
        <v>0</v>
      </c>
      <c r="X113" s="4">
        <f t="shared" si="34"/>
        <v>0</v>
      </c>
      <c r="Y113" s="28"/>
      <c r="Z113" s="11" t="s">
        <v>234</v>
      </c>
      <c r="AA113" s="71" t="s">
        <v>157</v>
      </c>
      <c r="AB113" s="104"/>
      <c r="AC113" s="9">
        <f>AQ113</f>
        <v>26</v>
      </c>
      <c r="AD113" s="13">
        <v>0</v>
      </c>
      <c r="AE113" s="7">
        <v>0</v>
      </c>
      <c r="AF113" s="7">
        <v>0</v>
      </c>
      <c r="AG113" s="7">
        <v>26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5">
        <f t="shared" si="35"/>
        <v>26</v>
      </c>
      <c r="AR113" s="4">
        <f t="shared" si="36"/>
        <v>26</v>
      </c>
      <c r="AS113" s="4">
        <f t="shared" si="37"/>
        <v>0</v>
      </c>
      <c r="AT113" s="4">
        <f t="shared" si="38"/>
        <v>0</v>
      </c>
      <c r="AU113" s="4">
        <f t="shared" si="39"/>
        <v>0</v>
      </c>
      <c r="AV113" s="4">
        <f t="shared" si="40"/>
        <v>0</v>
      </c>
      <c r="AW113" s="4">
        <f t="shared" si="41"/>
        <v>0</v>
      </c>
    </row>
    <row r="114" spans="1:51" ht="20.25" customHeight="1" thickBot="1">
      <c r="A114" s="11" t="s">
        <v>235</v>
      </c>
      <c r="B114" s="24" t="s">
        <v>210</v>
      </c>
      <c r="C114" s="23"/>
      <c r="D114" s="15">
        <f>R114</f>
        <v>6</v>
      </c>
      <c r="E114" s="72"/>
      <c r="F114" s="6">
        <v>0</v>
      </c>
      <c r="G114" s="6">
        <v>0</v>
      </c>
      <c r="H114" s="7">
        <v>0</v>
      </c>
      <c r="I114" s="7">
        <v>6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6">
        <v>0</v>
      </c>
      <c r="R114" s="13">
        <f t="shared" ref="R114:R125" si="42">S114+T114+U114+V114+W114+X114</f>
        <v>6</v>
      </c>
      <c r="S114" s="4">
        <f t="shared" ref="S114:S125" si="43">LARGE($F114:$Q114,1)</f>
        <v>6</v>
      </c>
      <c r="T114" s="4">
        <f t="shared" ref="T114:T125" si="44">LARGE($F114:$Q114,2)</f>
        <v>0</v>
      </c>
      <c r="U114" s="4">
        <f t="shared" ref="U114:U125" si="45">LARGE($F114:$Q114,3)</f>
        <v>0</v>
      </c>
      <c r="V114" s="4">
        <f t="shared" ref="V114:V125" si="46">LARGE($F114:$Q114,4)</f>
        <v>0</v>
      </c>
      <c r="W114" s="4">
        <f t="shared" ref="W114:W125" si="47">LARGE($F114:$Q114,5)</f>
        <v>0</v>
      </c>
      <c r="X114" s="4">
        <f t="shared" ref="X114:X125" si="48">LARGE($F114:$Q114,6)</f>
        <v>0</v>
      </c>
      <c r="Y114" s="28"/>
      <c r="Z114" s="11" t="s">
        <v>235</v>
      </c>
      <c r="AA114" s="10" t="s">
        <v>241</v>
      </c>
      <c r="AB114" s="102"/>
      <c r="AC114" s="9">
        <f>AQ114</f>
        <v>26</v>
      </c>
      <c r="AD114" s="13"/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26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5">
        <f t="shared" ref="AQ114:AQ125" si="49">AR114+AS114+AT114+AU114+AV114+AW114</f>
        <v>26</v>
      </c>
      <c r="AR114" s="4">
        <f t="shared" ref="AR114:AR125" si="50">LARGE($AE114:$AP114,1)</f>
        <v>26</v>
      </c>
      <c r="AS114" s="4">
        <f t="shared" ref="AS114:AS125" si="51">LARGE($AE114:$AP114,2)</f>
        <v>0</v>
      </c>
      <c r="AT114" s="4">
        <f t="shared" ref="AT114:AT125" si="52">LARGE($AE114:$AP114,3)</f>
        <v>0</v>
      </c>
      <c r="AU114" s="4">
        <f t="shared" ref="AU114:AU125" si="53">LARGE($AE114:$AP114,4)</f>
        <v>0</v>
      </c>
      <c r="AV114" s="4">
        <f t="shared" ref="AV114:AV125" si="54">LARGE($AE114:$AP114,5)</f>
        <v>0</v>
      </c>
      <c r="AW114" s="4">
        <f t="shared" ref="AW114:AW125" si="55">LARGE($AE114:$AP114,6)</f>
        <v>0</v>
      </c>
    </row>
    <row r="115" spans="1:51" ht="20.25" customHeight="1" thickBot="1">
      <c r="A115" s="11" t="s">
        <v>236</v>
      </c>
      <c r="B115" s="24" t="s">
        <v>164</v>
      </c>
      <c r="C115" s="16"/>
      <c r="D115" s="15">
        <f>R115</f>
        <v>6</v>
      </c>
      <c r="E115" s="72"/>
      <c r="F115" s="6">
        <v>0</v>
      </c>
      <c r="G115" s="6">
        <v>0</v>
      </c>
      <c r="H115" s="7">
        <v>2</v>
      </c>
      <c r="I115" s="7">
        <v>0</v>
      </c>
      <c r="J115" s="7">
        <v>0</v>
      </c>
      <c r="K115" s="7">
        <v>4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6">
        <v>0</v>
      </c>
      <c r="R115" s="13">
        <f t="shared" si="42"/>
        <v>6</v>
      </c>
      <c r="S115" s="4">
        <f t="shared" si="43"/>
        <v>4</v>
      </c>
      <c r="T115" s="4">
        <f t="shared" si="44"/>
        <v>2</v>
      </c>
      <c r="U115" s="4">
        <f t="shared" si="45"/>
        <v>0</v>
      </c>
      <c r="V115" s="4">
        <f t="shared" si="46"/>
        <v>0</v>
      </c>
      <c r="W115" s="4">
        <f t="shared" si="47"/>
        <v>0</v>
      </c>
      <c r="X115" s="4">
        <f t="shared" si="48"/>
        <v>0</v>
      </c>
      <c r="Y115" s="28"/>
      <c r="Z115" s="11" t="s">
        <v>236</v>
      </c>
      <c r="AA115" s="10" t="s">
        <v>248</v>
      </c>
      <c r="AB115" s="102"/>
      <c r="AC115" s="9">
        <f>AQ115</f>
        <v>26</v>
      </c>
      <c r="AD115" s="13"/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26</v>
      </c>
      <c r="AM115" s="7">
        <v>0</v>
      </c>
      <c r="AN115" s="7">
        <v>0</v>
      </c>
      <c r="AO115" s="7">
        <v>0</v>
      </c>
      <c r="AP115" s="7">
        <v>0</v>
      </c>
      <c r="AQ115" s="5">
        <f t="shared" si="49"/>
        <v>26</v>
      </c>
      <c r="AR115" s="4">
        <f t="shared" si="50"/>
        <v>26</v>
      </c>
      <c r="AS115" s="4">
        <f t="shared" si="51"/>
        <v>0</v>
      </c>
      <c r="AT115" s="4">
        <f t="shared" si="52"/>
        <v>0</v>
      </c>
      <c r="AU115" s="4">
        <f t="shared" si="53"/>
        <v>0</v>
      </c>
      <c r="AV115" s="4">
        <f t="shared" si="54"/>
        <v>0</v>
      </c>
      <c r="AW115" s="4">
        <f t="shared" si="55"/>
        <v>0</v>
      </c>
    </row>
    <row r="116" spans="1:51" ht="20.25" customHeight="1" thickBot="1">
      <c r="A116" s="11" t="s">
        <v>237</v>
      </c>
      <c r="B116" s="75" t="s">
        <v>113</v>
      </c>
      <c r="C116" s="16"/>
      <c r="D116" s="15">
        <f>R116</f>
        <v>6</v>
      </c>
      <c r="E116" s="72"/>
      <c r="F116" s="6">
        <v>6</v>
      </c>
      <c r="G116" s="6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6">
        <v>0</v>
      </c>
      <c r="R116" s="13">
        <f t="shared" si="42"/>
        <v>6</v>
      </c>
      <c r="S116" s="4">
        <f t="shared" si="43"/>
        <v>6</v>
      </c>
      <c r="T116" s="4">
        <f t="shared" si="44"/>
        <v>0</v>
      </c>
      <c r="U116" s="4">
        <f t="shared" si="45"/>
        <v>0</v>
      </c>
      <c r="V116" s="4">
        <f t="shared" si="46"/>
        <v>0</v>
      </c>
      <c r="W116" s="4">
        <f t="shared" si="47"/>
        <v>0</v>
      </c>
      <c r="X116" s="4">
        <f t="shared" si="48"/>
        <v>0</v>
      </c>
      <c r="Y116" s="28"/>
      <c r="Z116" s="11" t="s">
        <v>237</v>
      </c>
      <c r="AA116" s="10" t="s">
        <v>178</v>
      </c>
      <c r="AB116" s="102"/>
      <c r="AC116" s="9">
        <f>AQ116</f>
        <v>26</v>
      </c>
      <c r="AD116" s="13"/>
      <c r="AE116" s="7">
        <v>0</v>
      </c>
      <c r="AF116" s="7">
        <v>0</v>
      </c>
      <c r="AG116" s="7">
        <v>26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5">
        <f t="shared" si="49"/>
        <v>26</v>
      </c>
      <c r="AR116" s="4">
        <f t="shared" si="50"/>
        <v>26</v>
      </c>
      <c r="AS116" s="4">
        <f t="shared" si="51"/>
        <v>0</v>
      </c>
      <c r="AT116" s="4">
        <f t="shared" si="52"/>
        <v>0</v>
      </c>
      <c r="AU116" s="4">
        <f t="shared" si="53"/>
        <v>0</v>
      </c>
      <c r="AV116" s="4">
        <f t="shared" si="54"/>
        <v>0</v>
      </c>
      <c r="AW116" s="4">
        <f t="shared" si="55"/>
        <v>0</v>
      </c>
    </row>
    <row r="117" spans="1:51" ht="20.25" customHeight="1" thickBot="1">
      <c r="A117" s="11" t="s">
        <v>238</v>
      </c>
      <c r="B117" s="24" t="s">
        <v>194</v>
      </c>
      <c r="C117" s="23"/>
      <c r="D117" s="15">
        <f>R117</f>
        <v>6</v>
      </c>
      <c r="E117" s="72"/>
      <c r="F117" s="6">
        <v>0</v>
      </c>
      <c r="G117" s="6">
        <v>0</v>
      </c>
      <c r="H117" s="7">
        <v>6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6">
        <v>0</v>
      </c>
      <c r="R117" s="13">
        <f t="shared" si="42"/>
        <v>6</v>
      </c>
      <c r="S117" s="4">
        <f t="shared" si="43"/>
        <v>6</v>
      </c>
      <c r="T117" s="4">
        <f t="shared" si="44"/>
        <v>0</v>
      </c>
      <c r="U117" s="4">
        <f t="shared" si="45"/>
        <v>0</v>
      </c>
      <c r="V117" s="4">
        <f t="shared" si="46"/>
        <v>0</v>
      </c>
      <c r="W117" s="4">
        <f t="shared" si="47"/>
        <v>0</v>
      </c>
      <c r="X117" s="4">
        <f t="shared" si="48"/>
        <v>0</v>
      </c>
      <c r="Y117" s="28"/>
      <c r="Z117" s="11" t="s">
        <v>238</v>
      </c>
      <c r="AA117" s="71" t="s">
        <v>124</v>
      </c>
      <c r="AB117" s="104"/>
      <c r="AC117" s="9">
        <f>AQ117</f>
        <v>26</v>
      </c>
      <c r="AD117" s="13">
        <v>0</v>
      </c>
      <c r="AE117" s="7">
        <v>26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5">
        <f t="shared" si="49"/>
        <v>26</v>
      </c>
      <c r="AR117" s="4">
        <f t="shared" si="50"/>
        <v>26</v>
      </c>
      <c r="AS117" s="4">
        <f t="shared" si="51"/>
        <v>0</v>
      </c>
      <c r="AT117" s="4">
        <f t="shared" si="52"/>
        <v>0</v>
      </c>
      <c r="AU117" s="4">
        <f t="shared" si="53"/>
        <v>0</v>
      </c>
      <c r="AV117" s="4">
        <f t="shared" si="54"/>
        <v>0</v>
      </c>
      <c r="AW117" s="4">
        <f t="shared" si="55"/>
        <v>0</v>
      </c>
    </row>
    <row r="118" spans="1:51" ht="20.25" customHeight="1" thickBot="1">
      <c r="A118" s="11" t="s">
        <v>250</v>
      </c>
      <c r="B118" s="24" t="s">
        <v>269</v>
      </c>
      <c r="C118" s="23"/>
      <c r="D118" s="15">
        <f>R118</f>
        <v>6</v>
      </c>
      <c r="E118" s="72"/>
      <c r="F118" s="6">
        <v>0</v>
      </c>
      <c r="G118" s="6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6</v>
      </c>
      <c r="Q118" s="6">
        <v>0</v>
      </c>
      <c r="R118" s="13">
        <f t="shared" si="42"/>
        <v>6</v>
      </c>
      <c r="S118" s="4">
        <f t="shared" si="43"/>
        <v>6</v>
      </c>
      <c r="T118" s="4">
        <f t="shared" si="44"/>
        <v>0</v>
      </c>
      <c r="U118" s="4">
        <f t="shared" si="45"/>
        <v>0</v>
      </c>
      <c r="V118" s="4">
        <f t="shared" si="46"/>
        <v>0</v>
      </c>
      <c r="W118" s="4">
        <f t="shared" si="47"/>
        <v>0</v>
      </c>
      <c r="X118" s="4">
        <f t="shared" si="48"/>
        <v>0</v>
      </c>
      <c r="Y118" s="28"/>
      <c r="Z118" s="11" t="s">
        <v>250</v>
      </c>
      <c r="AA118" s="10" t="s">
        <v>181</v>
      </c>
      <c r="AB118" s="102"/>
      <c r="AC118" s="9">
        <f>AQ118</f>
        <v>26</v>
      </c>
      <c r="AD118" s="13"/>
      <c r="AE118" s="7">
        <v>0</v>
      </c>
      <c r="AF118" s="7">
        <v>0</v>
      </c>
      <c r="AG118" s="7">
        <v>26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5">
        <f t="shared" si="49"/>
        <v>26</v>
      </c>
      <c r="AR118" s="4">
        <f t="shared" si="50"/>
        <v>26</v>
      </c>
      <c r="AS118" s="4">
        <f t="shared" si="51"/>
        <v>0</v>
      </c>
      <c r="AT118" s="4">
        <f t="shared" si="52"/>
        <v>0</v>
      </c>
      <c r="AU118" s="4">
        <f t="shared" si="53"/>
        <v>0</v>
      </c>
      <c r="AV118" s="4">
        <f t="shared" si="54"/>
        <v>0</v>
      </c>
      <c r="AW118" s="4">
        <f t="shared" si="55"/>
        <v>0</v>
      </c>
    </row>
    <row r="119" spans="1:51" ht="20.25" customHeight="1" thickBot="1">
      <c r="A119" s="11" t="s">
        <v>251</v>
      </c>
      <c r="B119" s="24" t="s">
        <v>255</v>
      </c>
      <c r="C119" s="23"/>
      <c r="D119" s="15">
        <f>R119</f>
        <v>5</v>
      </c>
      <c r="E119" s="72"/>
      <c r="F119" s="6">
        <v>0</v>
      </c>
      <c r="G119" s="6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5</v>
      </c>
      <c r="N119" s="7">
        <v>0</v>
      </c>
      <c r="O119" s="7">
        <v>0</v>
      </c>
      <c r="P119" s="7">
        <v>0</v>
      </c>
      <c r="Q119" s="6">
        <v>0</v>
      </c>
      <c r="R119" s="13">
        <f t="shared" si="42"/>
        <v>5</v>
      </c>
      <c r="S119" s="4">
        <f t="shared" si="43"/>
        <v>5</v>
      </c>
      <c r="T119" s="4">
        <f t="shared" si="44"/>
        <v>0</v>
      </c>
      <c r="U119" s="4">
        <f t="shared" si="45"/>
        <v>0</v>
      </c>
      <c r="V119" s="4">
        <f t="shared" si="46"/>
        <v>0</v>
      </c>
      <c r="W119" s="4">
        <f t="shared" si="47"/>
        <v>0</v>
      </c>
      <c r="X119" s="4">
        <f t="shared" si="48"/>
        <v>0</v>
      </c>
      <c r="Y119" s="28"/>
      <c r="Z119" s="11" t="s">
        <v>251</v>
      </c>
      <c r="AA119" s="10" t="s">
        <v>239</v>
      </c>
      <c r="AB119" s="102"/>
      <c r="AC119" s="9">
        <f>AQ119</f>
        <v>25</v>
      </c>
      <c r="AD119" s="13"/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25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5">
        <f t="shared" si="49"/>
        <v>25</v>
      </c>
      <c r="AR119" s="4">
        <f t="shared" si="50"/>
        <v>25</v>
      </c>
      <c r="AS119" s="4">
        <f t="shared" si="51"/>
        <v>0</v>
      </c>
      <c r="AT119" s="4">
        <f t="shared" si="52"/>
        <v>0</v>
      </c>
      <c r="AU119" s="4">
        <f t="shared" si="53"/>
        <v>0</v>
      </c>
      <c r="AV119" s="4">
        <f t="shared" si="54"/>
        <v>0</v>
      </c>
      <c r="AW119" s="4">
        <f t="shared" si="55"/>
        <v>0</v>
      </c>
    </row>
    <row r="120" spans="1:51" ht="20.25" customHeight="1" thickBot="1">
      <c r="A120" s="11" t="s">
        <v>252</v>
      </c>
      <c r="B120" s="24" t="s">
        <v>129</v>
      </c>
      <c r="C120" s="16"/>
      <c r="D120" s="15">
        <f>R120</f>
        <v>5</v>
      </c>
      <c r="E120" s="72"/>
      <c r="F120" s="6">
        <v>5</v>
      </c>
      <c r="G120" s="6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6">
        <v>0</v>
      </c>
      <c r="R120" s="13">
        <f t="shared" si="42"/>
        <v>5</v>
      </c>
      <c r="S120" s="4">
        <f t="shared" si="43"/>
        <v>5</v>
      </c>
      <c r="T120" s="4">
        <f t="shared" si="44"/>
        <v>0</v>
      </c>
      <c r="U120" s="4">
        <f t="shared" si="45"/>
        <v>0</v>
      </c>
      <c r="V120" s="4">
        <f t="shared" si="46"/>
        <v>0</v>
      </c>
      <c r="W120" s="4">
        <f t="shared" si="47"/>
        <v>0</v>
      </c>
      <c r="X120" s="4">
        <f t="shared" si="48"/>
        <v>0</v>
      </c>
      <c r="Y120" s="28"/>
      <c r="Z120" s="11" t="s">
        <v>252</v>
      </c>
      <c r="AA120" s="71" t="s">
        <v>158</v>
      </c>
      <c r="AB120" s="104"/>
      <c r="AC120" s="9">
        <f>AQ120</f>
        <v>25</v>
      </c>
      <c r="AD120" s="13">
        <v>0</v>
      </c>
      <c r="AE120" s="7">
        <v>0</v>
      </c>
      <c r="AF120" s="7">
        <v>0</v>
      </c>
      <c r="AG120" s="7">
        <v>25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5">
        <f t="shared" si="49"/>
        <v>25</v>
      </c>
      <c r="AR120" s="4">
        <f t="shared" si="50"/>
        <v>25</v>
      </c>
      <c r="AS120" s="4">
        <f t="shared" si="51"/>
        <v>0</v>
      </c>
      <c r="AT120" s="4">
        <f t="shared" si="52"/>
        <v>0</v>
      </c>
      <c r="AU120" s="4">
        <f t="shared" si="53"/>
        <v>0</v>
      </c>
      <c r="AV120" s="4">
        <f t="shared" si="54"/>
        <v>0</v>
      </c>
      <c r="AW120" s="4">
        <f t="shared" si="55"/>
        <v>0</v>
      </c>
    </row>
    <row r="121" spans="1:51" ht="20.25" customHeight="1" thickBot="1">
      <c r="A121" s="11" t="s">
        <v>253</v>
      </c>
      <c r="B121" s="24" t="s">
        <v>263</v>
      </c>
      <c r="C121" s="23"/>
      <c r="D121" s="15">
        <f>R121</f>
        <v>4</v>
      </c>
      <c r="E121" s="72"/>
      <c r="F121" s="6">
        <v>0</v>
      </c>
      <c r="G121" s="6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4</v>
      </c>
      <c r="O121" s="7">
        <v>0</v>
      </c>
      <c r="P121" s="7">
        <v>0</v>
      </c>
      <c r="Q121" s="6">
        <v>0</v>
      </c>
      <c r="R121" s="13">
        <f t="shared" si="42"/>
        <v>4</v>
      </c>
      <c r="S121" s="4">
        <f t="shared" si="43"/>
        <v>4</v>
      </c>
      <c r="T121" s="4">
        <f t="shared" si="44"/>
        <v>0</v>
      </c>
      <c r="U121" s="4">
        <f t="shared" si="45"/>
        <v>0</v>
      </c>
      <c r="V121" s="4">
        <f t="shared" si="46"/>
        <v>0</v>
      </c>
      <c r="W121" s="4">
        <f t="shared" si="47"/>
        <v>0</v>
      </c>
      <c r="X121" s="4">
        <f t="shared" si="48"/>
        <v>0</v>
      </c>
      <c r="Y121" s="28"/>
      <c r="Z121" s="11" t="s">
        <v>253</v>
      </c>
      <c r="AA121" s="10" t="s">
        <v>156</v>
      </c>
      <c r="AB121" s="103"/>
      <c r="AC121" s="9">
        <f>AQ121</f>
        <v>23</v>
      </c>
      <c r="AD121" s="13"/>
      <c r="AE121" s="7">
        <v>0</v>
      </c>
      <c r="AF121" s="7">
        <v>0</v>
      </c>
      <c r="AG121" s="7">
        <v>23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5">
        <f t="shared" si="49"/>
        <v>23</v>
      </c>
      <c r="AR121" s="4">
        <f t="shared" si="50"/>
        <v>23</v>
      </c>
      <c r="AS121" s="4">
        <f t="shared" si="51"/>
        <v>0</v>
      </c>
      <c r="AT121" s="4">
        <f t="shared" si="52"/>
        <v>0</v>
      </c>
      <c r="AU121" s="4">
        <f t="shared" si="53"/>
        <v>0</v>
      </c>
      <c r="AV121" s="4">
        <f t="shared" si="54"/>
        <v>0</v>
      </c>
      <c r="AW121" s="4">
        <f t="shared" si="55"/>
        <v>0</v>
      </c>
    </row>
    <row r="122" spans="1:51" ht="20.25" customHeight="1" thickBot="1">
      <c r="A122" s="11" t="s">
        <v>254</v>
      </c>
      <c r="B122" s="74" t="s">
        <v>119</v>
      </c>
      <c r="C122" s="16"/>
      <c r="D122" s="15">
        <f>R122</f>
        <v>4</v>
      </c>
      <c r="E122" s="72"/>
      <c r="F122" s="6">
        <v>4</v>
      </c>
      <c r="G122" s="6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6">
        <v>0</v>
      </c>
      <c r="R122" s="13">
        <f t="shared" si="42"/>
        <v>4</v>
      </c>
      <c r="S122" s="4">
        <f t="shared" si="43"/>
        <v>4</v>
      </c>
      <c r="T122" s="4">
        <f t="shared" si="44"/>
        <v>0</v>
      </c>
      <c r="U122" s="4">
        <f t="shared" si="45"/>
        <v>0</v>
      </c>
      <c r="V122" s="4">
        <f t="shared" si="46"/>
        <v>0</v>
      </c>
      <c r="W122" s="4">
        <f t="shared" si="47"/>
        <v>0</v>
      </c>
      <c r="X122" s="4">
        <f t="shared" si="48"/>
        <v>0</v>
      </c>
      <c r="Y122" s="28"/>
      <c r="Z122" s="11" t="s">
        <v>254</v>
      </c>
      <c r="AA122" s="10" t="s">
        <v>163</v>
      </c>
      <c r="AB122" s="104"/>
      <c r="AC122" s="9">
        <f>AQ122</f>
        <v>22</v>
      </c>
      <c r="AD122" s="13">
        <v>0</v>
      </c>
      <c r="AE122" s="7">
        <v>0</v>
      </c>
      <c r="AF122" s="7">
        <v>0</v>
      </c>
      <c r="AG122" s="7">
        <v>22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5">
        <f t="shared" si="49"/>
        <v>22</v>
      </c>
      <c r="AR122" s="4">
        <f t="shared" si="50"/>
        <v>22</v>
      </c>
      <c r="AS122" s="4">
        <f t="shared" si="51"/>
        <v>0</v>
      </c>
      <c r="AT122" s="4">
        <f t="shared" si="52"/>
        <v>0</v>
      </c>
      <c r="AU122" s="4">
        <f t="shared" si="53"/>
        <v>0</v>
      </c>
      <c r="AV122" s="4">
        <f t="shared" si="54"/>
        <v>0</v>
      </c>
      <c r="AW122" s="4">
        <f t="shared" si="55"/>
        <v>0</v>
      </c>
    </row>
    <row r="123" spans="1:51" ht="20.25" customHeight="1" thickBot="1">
      <c r="A123" s="11" t="s">
        <v>260</v>
      </c>
      <c r="B123" s="24" t="s">
        <v>179</v>
      </c>
      <c r="C123" s="23"/>
      <c r="D123" s="15">
        <f>R123</f>
        <v>3</v>
      </c>
      <c r="E123" s="72"/>
      <c r="F123" s="6">
        <v>0</v>
      </c>
      <c r="G123" s="6">
        <v>0</v>
      </c>
      <c r="H123" s="7">
        <v>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6">
        <v>0</v>
      </c>
      <c r="R123" s="13">
        <f t="shared" si="42"/>
        <v>3</v>
      </c>
      <c r="S123" s="4">
        <f t="shared" si="43"/>
        <v>3</v>
      </c>
      <c r="T123" s="4">
        <f t="shared" si="44"/>
        <v>0</v>
      </c>
      <c r="U123" s="4">
        <f t="shared" si="45"/>
        <v>0</v>
      </c>
      <c r="V123" s="4">
        <f t="shared" si="46"/>
        <v>0</v>
      </c>
      <c r="W123" s="4">
        <f t="shared" si="47"/>
        <v>0</v>
      </c>
      <c r="X123" s="4">
        <f t="shared" si="48"/>
        <v>0</v>
      </c>
      <c r="Y123" s="28"/>
      <c r="Z123" s="11" t="s">
        <v>260</v>
      </c>
      <c r="AA123" s="10" t="s">
        <v>129</v>
      </c>
      <c r="AB123" s="102"/>
      <c r="AC123" s="9">
        <f>AQ123</f>
        <v>18</v>
      </c>
      <c r="AD123" s="13">
        <v>0</v>
      </c>
      <c r="AE123" s="7">
        <v>18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5">
        <f t="shared" si="49"/>
        <v>18</v>
      </c>
      <c r="AR123" s="4">
        <f t="shared" si="50"/>
        <v>18</v>
      </c>
      <c r="AS123" s="4">
        <f t="shared" si="51"/>
        <v>0</v>
      </c>
      <c r="AT123" s="4">
        <f t="shared" si="52"/>
        <v>0</v>
      </c>
      <c r="AU123" s="4">
        <f t="shared" si="53"/>
        <v>0</v>
      </c>
      <c r="AV123" s="4">
        <f t="shared" si="54"/>
        <v>0</v>
      </c>
      <c r="AW123" s="4">
        <f t="shared" si="55"/>
        <v>0</v>
      </c>
    </row>
    <row r="124" spans="1:51" ht="20.25" customHeight="1" thickBot="1">
      <c r="A124" s="11" t="s">
        <v>261</v>
      </c>
      <c r="B124" s="24" t="s">
        <v>103</v>
      </c>
      <c r="C124" s="16"/>
      <c r="D124" s="15">
        <f>R124</f>
        <v>0</v>
      </c>
      <c r="E124" s="72"/>
      <c r="F124" s="7">
        <v>0</v>
      </c>
      <c r="G124" s="6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6">
        <v>0</v>
      </c>
      <c r="R124" s="13">
        <f t="shared" si="42"/>
        <v>0</v>
      </c>
      <c r="S124" s="4">
        <f t="shared" si="43"/>
        <v>0</v>
      </c>
      <c r="T124" s="4">
        <f t="shared" si="44"/>
        <v>0</v>
      </c>
      <c r="U124" s="4">
        <f t="shared" si="45"/>
        <v>0</v>
      </c>
      <c r="V124" s="4">
        <f t="shared" si="46"/>
        <v>0</v>
      </c>
      <c r="W124" s="4">
        <f t="shared" si="47"/>
        <v>0</v>
      </c>
      <c r="X124" s="4">
        <f t="shared" si="48"/>
        <v>0</v>
      </c>
      <c r="Y124" s="28"/>
      <c r="Z124" s="11" t="s">
        <v>261</v>
      </c>
      <c r="AA124" s="10" t="s">
        <v>255</v>
      </c>
      <c r="AB124" s="102"/>
      <c r="AC124" s="9">
        <f>AQ124</f>
        <v>15</v>
      </c>
      <c r="AD124" s="13"/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15</v>
      </c>
      <c r="AM124" s="7">
        <v>0</v>
      </c>
      <c r="AN124" s="7">
        <v>0</v>
      </c>
      <c r="AO124" s="7">
        <v>0</v>
      </c>
      <c r="AP124" s="7">
        <v>0</v>
      </c>
      <c r="AQ124" s="5">
        <f t="shared" si="49"/>
        <v>15</v>
      </c>
      <c r="AR124" s="4">
        <f t="shared" si="50"/>
        <v>15</v>
      </c>
      <c r="AS124" s="4">
        <f t="shared" si="51"/>
        <v>0</v>
      </c>
      <c r="AT124" s="4">
        <f t="shared" si="52"/>
        <v>0</v>
      </c>
      <c r="AU124" s="4">
        <f t="shared" si="53"/>
        <v>0</v>
      </c>
      <c r="AV124" s="4">
        <f t="shared" si="54"/>
        <v>0</v>
      </c>
      <c r="AW124" s="4">
        <f t="shared" si="55"/>
        <v>0</v>
      </c>
    </row>
    <row r="125" spans="1:51" ht="20.25" customHeight="1" thickBot="1">
      <c r="A125" s="11" t="s">
        <v>262</v>
      </c>
      <c r="B125" s="24"/>
      <c r="C125" s="23"/>
      <c r="D125" s="15">
        <f t="shared" ref="D123:D125" si="56">R125</f>
        <v>0</v>
      </c>
      <c r="E125" s="72"/>
      <c r="F125" s="6">
        <v>0</v>
      </c>
      <c r="G125" s="6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6">
        <v>0</v>
      </c>
      <c r="R125" s="13">
        <f t="shared" si="42"/>
        <v>0</v>
      </c>
      <c r="S125" s="4">
        <f t="shared" si="43"/>
        <v>0</v>
      </c>
      <c r="T125" s="4">
        <f t="shared" si="44"/>
        <v>0</v>
      </c>
      <c r="U125" s="4">
        <f t="shared" si="45"/>
        <v>0</v>
      </c>
      <c r="V125" s="4">
        <f t="shared" si="46"/>
        <v>0</v>
      </c>
      <c r="W125" s="4">
        <f t="shared" si="47"/>
        <v>0</v>
      </c>
      <c r="X125" s="4">
        <f t="shared" si="48"/>
        <v>0</v>
      </c>
      <c r="Y125" s="28"/>
      <c r="Z125" s="11" t="s">
        <v>262</v>
      </c>
      <c r="AA125" s="10"/>
      <c r="AB125" s="102"/>
      <c r="AC125" s="9">
        <f t="shared" ref="AC123:AC125" si="57">AQ125</f>
        <v>0</v>
      </c>
      <c r="AD125" s="13"/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5">
        <f t="shared" si="49"/>
        <v>0</v>
      </c>
      <c r="AR125" s="4">
        <f t="shared" si="50"/>
        <v>0</v>
      </c>
      <c r="AS125" s="4">
        <f t="shared" si="51"/>
        <v>0</v>
      </c>
      <c r="AT125" s="4">
        <f t="shared" si="52"/>
        <v>0</v>
      </c>
      <c r="AU125" s="4">
        <f t="shared" si="53"/>
        <v>0</v>
      </c>
      <c r="AV125" s="4">
        <f t="shared" si="54"/>
        <v>0</v>
      </c>
      <c r="AW125" s="4">
        <f t="shared" si="55"/>
        <v>0</v>
      </c>
    </row>
    <row r="126" spans="1:51" ht="20.25" customHeight="1">
      <c r="A126" s="76"/>
      <c r="B126" s="98"/>
      <c r="C126" s="16"/>
      <c r="D126" s="77"/>
      <c r="E126" s="72"/>
      <c r="F126" s="79">
        <f t="shared" ref="F126:J126" si="58">COUNTIF(F18:F125,"&gt;0")</f>
        <v>41</v>
      </c>
      <c r="G126" s="79">
        <f t="shared" si="58"/>
        <v>29</v>
      </c>
      <c r="H126" s="79">
        <f t="shared" si="58"/>
        <v>50</v>
      </c>
      <c r="I126" s="79">
        <f t="shared" si="58"/>
        <v>29</v>
      </c>
      <c r="J126" s="79">
        <f t="shared" si="58"/>
        <v>27</v>
      </c>
      <c r="K126" s="79">
        <f>COUNTIF(K18:K125,"&gt;0")</f>
        <v>32</v>
      </c>
      <c r="L126" s="79">
        <f>COUNTIF(L18:L125,"&gt;0")</f>
        <v>27</v>
      </c>
      <c r="M126" s="79">
        <f t="shared" ref="M126:Q126" si="59">COUNTIF(M18:M125,"&gt;0")</f>
        <v>37</v>
      </c>
      <c r="N126" s="79">
        <f t="shared" si="59"/>
        <v>31</v>
      </c>
      <c r="O126" s="79">
        <f t="shared" si="59"/>
        <v>14</v>
      </c>
      <c r="P126" s="79">
        <f t="shared" si="59"/>
        <v>25</v>
      </c>
      <c r="Q126" s="79">
        <f t="shared" si="59"/>
        <v>0</v>
      </c>
      <c r="R126" s="13"/>
      <c r="S126" s="13"/>
      <c r="T126" s="13"/>
      <c r="U126" s="13"/>
      <c r="V126" s="13"/>
      <c r="W126" s="13"/>
      <c r="X126" s="13"/>
      <c r="Y126" s="28"/>
      <c r="Z126" s="76"/>
      <c r="AA126" s="46"/>
      <c r="AB126" s="70"/>
      <c r="AC126" s="79">
        <f>SUM(AE126:AP126)</f>
        <v>343</v>
      </c>
      <c r="AD126" s="13"/>
      <c r="AE126" s="79">
        <f>COUNTIF(AE18:AE125,"&gt;0")</f>
        <v>42</v>
      </c>
      <c r="AF126" s="79">
        <f t="shared" ref="AF126:AP126" si="60">COUNTIF(AF18:AF125,"&gt;0")</f>
        <v>29</v>
      </c>
      <c r="AG126" s="79">
        <f t="shared" si="60"/>
        <v>50</v>
      </c>
      <c r="AH126" s="79">
        <f t="shared" si="60"/>
        <v>29</v>
      </c>
      <c r="AI126" s="79">
        <f t="shared" si="60"/>
        <v>27</v>
      </c>
      <c r="AJ126" s="79">
        <f t="shared" si="60"/>
        <v>32</v>
      </c>
      <c r="AK126" s="79">
        <f t="shared" si="60"/>
        <v>27</v>
      </c>
      <c r="AL126" s="79">
        <f t="shared" si="60"/>
        <v>37</v>
      </c>
      <c r="AM126" s="79">
        <f t="shared" si="60"/>
        <v>31</v>
      </c>
      <c r="AN126" s="79">
        <f t="shared" si="60"/>
        <v>14</v>
      </c>
      <c r="AO126" s="79">
        <f t="shared" si="60"/>
        <v>25</v>
      </c>
      <c r="AP126" s="79">
        <f t="shared" si="60"/>
        <v>0</v>
      </c>
      <c r="AQ126" s="5"/>
      <c r="AR126" s="13"/>
      <c r="AS126" s="13"/>
      <c r="AT126" s="13"/>
      <c r="AU126" s="13"/>
      <c r="AV126" s="13"/>
      <c r="AW126" s="13"/>
      <c r="AX126" s="99" t="s">
        <v>87</v>
      </c>
      <c r="AY126" s="117">
        <f>SUM(AE126:AP126)/12</f>
        <v>28.583333333333332</v>
      </c>
    </row>
    <row r="127" spans="1:51" ht="21.6">
      <c r="A127" s="126" t="s">
        <v>233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86"/>
    </row>
    <row r="128" spans="1:51">
      <c r="AK128" s="82" t="s">
        <v>69</v>
      </c>
      <c r="AL128" s="83"/>
      <c r="AM128" s="83"/>
      <c r="AN128" s="83"/>
    </row>
  </sheetData>
  <sheetProtection password="F783" sheet="1" objects="1" scenarios="1"/>
  <sortState ref="AA18:AP124">
    <sortCondition descending="1" ref="AC18:AC124"/>
  </sortState>
  <mergeCells count="9">
    <mergeCell ref="A11:AP11"/>
    <mergeCell ref="A127:AO127"/>
    <mergeCell ref="A13:AO13"/>
    <mergeCell ref="A14:AO14"/>
    <mergeCell ref="A16:D16"/>
    <mergeCell ref="F16:P16"/>
    <mergeCell ref="Z16:AC16"/>
    <mergeCell ref="AE16:AO16"/>
    <mergeCell ref="A12:AO12"/>
  </mergeCells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LUNDI D'HUMIERES 2017 DAMES</vt:lpstr>
      <vt:lpstr>LUNDI D'HUMIERES2017MESSIEURS</vt:lpstr>
      <vt:lpstr>'LUNDI D''HUMIERES 2017 DAMES'!Zone_d_impression</vt:lpstr>
      <vt:lpstr>'LUNDI D''HUMIERES2017MESSIEURS'!Zone_d_impression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2017-10-03T07:45:21Z</cp:lastPrinted>
  <dcterms:created xsi:type="dcterms:W3CDTF">2015-05-07T06:38:14Z</dcterms:created>
  <dcterms:modified xsi:type="dcterms:W3CDTF">2017-10-03T07:45:35Z</dcterms:modified>
</cp:coreProperties>
</file>