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5480" windowHeight="11100"/>
  </bookViews>
  <sheets>
    <sheet name="Feuil1" sheetId="1" r:id="rId1"/>
  </sheets>
  <definedNames>
    <definedName name="_xlnm.Print_Titles" localSheetId="0">Feuil1!$1:$6</definedName>
  </definedNames>
  <calcPr calcId="145621"/>
</workbook>
</file>

<file path=xl/calcChain.xml><?xml version="1.0" encoding="utf-8"?>
<calcChain xmlns="http://schemas.openxmlformats.org/spreadsheetml/2006/main">
  <c r="G18" i="1"/>
  <c r="E18"/>
  <c r="I18"/>
  <c r="C18"/>
  <c r="H18"/>
  <c r="D18"/>
  <c r="F18"/>
  <c r="B18" l="1"/>
  <c r="J17"/>
  <c r="J7" l="1"/>
  <c r="J8"/>
  <c r="J9"/>
  <c r="J10"/>
  <c r="J11"/>
  <c r="J12"/>
  <c r="J13"/>
  <c r="J14"/>
  <c r="J15"/>
  <c r="J16"/>
  <c r="J6"/>
  <c r="K17" s="1"/>
  <c r="J4"/>
  <c r="J5"/>
  <c r="J3"/>
  <c r="K6" l="1"/>
  <c r="J18"/>
  <c r="K9"/>
  <c r="K15"/>
  <c r="K10"/>
  <c r="K13"/>
  <c r="K7"/>
  <c r="K14"/>
  <c r="K11"/>
  <c r="K4"/>
  <c r="K5"/>
  <c r="K8"/>
  <c r="K12"/>
  <c r="K16"/>
</calcChain>
</file>

<file path=xl/sharedStrings.xml><?xml version="1.0" encoding="utf-8"?>
<sst xmlns="http://schemas.openxmlformats.org/spreadsheetml/2006/main" count="18" uniqueCount="18">
  <si>
    <t>INSCRITS</t>
  </si>
  <si>
    <t>VOTANTS</t>
  </si>
  <si>
    <t>BULLETINS ET ENVELOPPES NULS</t>
  </si>
  <si>
    <t>EXPRIMES</t>
  </si>
  <si>
    <t>TOTAL</t>
  </si>
  <si>
    <t>%</t>
  </si>
  <si>
    <t>BUREAU CENTRALISATEUR</t>
  </si>
  <si>
    <t>Christine EGASSE</t>
  </si>
  <si>
    <t>Evelyne DUQUENNOY</t>
  </si>
  <si>
    <t>Thierry BARRY</t>
  </si>
  <si>
    <t>Jérémy BIZET</t>
  </si>
  <si>
    <t>Jacques DAIROU</t>
  </si>
  <si>
    <t>Lydia CHENAL</t>
  </si>
  <si>
    <t>Sylvia CANTALUPPI</t>
  </si>
  <si>
    <t>Marie de MONTBEL</t>
  </si>
  <si>
    <t>Benoît HAMON</t>
  </si>
  <si>
    <t>Luc MISEREY</t>
  </si>
  <si>
    <t>Jean-Michel FOURGOUS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</si>
</sst>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0" fontId="3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/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0" fontId="3" fillId="4" borderId="3" xfId="0" applyNumberFormat="1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0" fontId="3" fillId="5" borderId="3" xfId="0" applyNumberFormat="1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0" fontId="3" fillId="5" borderId="5" xfId="0" applyNumberFormat="1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center" wrapText="1"/>
    </xf>
    <xf numFmtId="10" fontId="3" fillId="6" borderId="16" xfId="0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0" fontId="3" fillId="6" borderId="5" xfId="0" applyNumberFormat="1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0" fillId="0" borderId="0" xfId="0" applyBorder="1"/>
    <xf numFmtId="0" fontId="4" fillId="7" borderId="2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10" fontId="3" fillId="7" borderId="17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86" zoomScaleNormal="86" workbookViewId="0">
      <selection activeCell="G11" sqref="G11"/>
    </sheetView>
  </sheetViews>
  <sheetFormatPr baseColWidth="10" defaultRowHeight="12.75"/>
  <cols>
    <col min="1" max="1" width="41.85546875" style="5" customWidth="1"/>
    <col min="11" max="11" width="14.42578125" customWidth="1"/>
  </cols>
  <sheetData>
    <row r="1" spans="1:11" ht="24.95" customHeight="1">
      <c r="A1" s="4"/>
      <c r="B1" s="49" t="s">
        <v>6</v>
      </c>
      <c r="C1" s="49"/>
      <c r="D1" s="49"/>
      <c r="E1" s="49"/>
      <c r="F1" s="49"/>
      <c r="G1" s="49"/>
      <c r="H1" s="49"/>
      <c r="I1" s="49"/>
      <c r="J1" s="1"/>
      <c r="K1" s="1"/>
    </row>
    <row r="2" spans="1:11" ht="20.100000000000001" customHeight="1">
      <c r="A2" s="4"/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9">
        <v>8</v>
      </c>
      <c r="J2" s="10" t="s">
        <v>4</v>
      </c>
      <c r="K2" s="10" t="s">
        <v>5</v>
      </c>
    </row>
    <row r="3" spans="1:11" ht="30" customHeight="1">
      <c r="A3" s="11" t="s">
        <v>0</v>
      </c>
      <c r="B3" s="12">
        <v>994</v>
      </c>
      <c r="C3" s="13">
        <v>958</v>
      </c>
      <c r="D3" s="13">
        <v>1083</v>
      </c>
      <c r="E3" s="13">
        <v>1117</v>
      </c>
      <c r="F3" s="13">
        <v>966</v>
      </c>
      <c r="G3" s="13">
        <v>1013</v>
      </c>
      <c r="H3" s="13">
        <v>967</v>
      </c>
      <c r="I3" s="14">
        <v>956</v>
      </c>
      <c r="J3" s="15">
        <f>IF(OR(B3&lt;&gt;"",C3&lt;&gt;"",D3&lt;&gt;"",E3&lt;&gt;"",F3&lt;&gt;"",H3&lt;&gt;"",I3&lt;&gt;""),SUM(B3:I3),"")</f>
        <v>8054</v>
      </c>
      <c r="K3" s="16"/>
    </row>
    <row r="4" spans="1:11" ht="30" customHeight="1">
      <c r="A4" s="17" t="s">
        <v>1</v>
      </c>
      <c r="B4" s="18">
        <v>588</v>
      </c>
      <c r="C4" s="19">
        <v>597</v>
      </c>
      <c r="D4" s="19">
        <v>683</v>
      </c>
      <c r="E4" s="19">
        <v>595</v>
      </c>
      <c r="F4" s="19">
        <v>629</v>
      </c>
      <c r="G4" s="19">
        <v>598</v>
      </c>
      <c r="H4" s="19">
        <v>618</v>
      </c>
      <c r="I4" s="20">
        <v>668</v>
      </c>
      <c r="J4" s="21">
        <f>IF(OR(B4&lt;&gt;"",C4&lt;&gt;"",D4&lt;&gt;"",E4&lt;&gt;"",F4&lt;&gt;"",H4&lt;&gt;"",I4&lt;&gt;""),SUM(B4:I4),"")</f>
        <v>4976</v>
      </c>
      <c r="K4" s="22">
        <f>IF($J$4&lt;&gt;"",J4/J3,"")</f>
        <v>0.61782964986342193</v>
      </c>
    </row>
    <row r="5" spans="1:11" ht="30" customHeight="1">
      <c r="A5" s="11" t="s">
        <v>2</v>
      </c>
      <c r="B5" s="12">
        <v>7</v>
      </c>
      <c r="C5" s="13">
        <v>4</v>
      </c>
      <c r="D5" s="13">
        <v>6</v>
      </c>
      <c r="E5" s="13">
        <v>8</v>
      </c>
      <c r="F5" s="13">
        <v>5</v>
      </c>
      <c r="G5" s="13">
        <v>4</v>
      </c>
      <c r="H5" s="13">
        <v>4</v>
      </c>
      <c r="I5" s="14">
        <v>5</v>
      </c>
      <c r="J5" s="15">
        <f>IF(OR(B5&lt;&gt;"",C5&lt;&gt;"",D5&lt;&gt;"",E5&lt;&gt;"",F5&lt;&gt;"",H5&lt;&gt;"",I5&lt;&gt;""),SUM(B5:I5),"")</f>
        <v>43</v>
      </c>
      <c r="K5" s="16">
        <f>IF($J$4&lt;&gt;"",J5/$J$4,"")</f>
        <v>8.641479099678457E-3</v>
      </c>
    </row>
    <row r="6" spans="1:11" ht="30" customHeight="1" thickBot="1">
      <c r="A6" s="23" t="s">
        <v>3</v>
      </c>
      <c r="B6" s="24">
        <v>581</v>
      </c>
      <c r="C6" s="25">
        <v>593</v>
      </c>
      <c r="D6" s="25">
        <v>677</v>
      </c>
      <c r="E6" s="25">
        <v>587</v>
      </c>
      <c r="F6" s="25">
        <v>624</v>
      </c>
      <c r="G6" s="25">
        <v>594</v>
      </c>
      <c r="H6" s="25">
        <v>614</v>
      </c>
      <c r="I6" s="25">
        <v>663</v>
      </c>
      <c r="J6" s="26">
        <f>IF(OR(B6&lt;&gt;"",C6&lt;&gt;"",D6&lt;&gt;"",E6&lt;&gt;"",F6&lt;&gt;"",H6&lt;&gt;"",I6&lt;&gt;""),SUM(B6:I6),"")</f>
        <v>4933</v>
      </c>
      <c r="K6" s="27">
        <f>IF($J$4&lt;&gt;"",J6/$J$4,"")</f>
        <v>0.9913585209003215</v>
      </c>
    </row>
    <row r="7" spans="1:11" ht="35.1" customHeight="1" thickTop="1">
      <c r="A7" s="28" t="s">
        <v>7</v>
      </c>
      <c r="B7" s="33">
        <v>1</v>
      </c>
      <c r="C7" s="34">
        <v>1</v>
      </c>
      <c r="D7" s="34">
        <v>2</v>
      </c>
      <c r="E7" s="34">
        <v>5</v>
      </c>
      <c r="F7" s="34">
        <v>0</v>
      </c>
      <c r="G7" s="34">
        <v>3</v>
      </c>
      <c r="H7" s="34">
        <v>3</v>
      </c>
      <c r="I7" s="35">
        <v>3</v>
      </c>
      <c r="J7" s="29">
        <f>IF(OR(B7&lt;&gt;"",C7&lt;&gt;"",D7&lt;&gt;"",E7&lt;&gt;"",F7&lt;&gt;"",H7&lt;&gt;"",I7&lt;&gt;""),SUM(B7:I7),"")</f>
        <v>18</v>
      </c>
      <c r="K7" s="30">
        <f t="shared" ref="K7:K17" si="0">IF(J7&lt;&gt;"",J7/$J$6,"")</f>
        <v>3.6488951956213257E-3</v>
      </c>
    </row>
    <row r="8" spans="1:11" s="6" customFormat="1" ht="35.1" customHeight="1">
      <c r="A8" s="7" t="s">
        <v>8</v>
      </c>
      <c r="B8" s="36">
        <v>22</v>
      </c>
      <c r="C8" s="37">
        <v>24</v>
      </c>
      <c r="D8" s="37">
        <v>27</v>
      </c>
      <c r="E8" s="37">
        <v>17</v>
      </c>
      <c r="F8" s="37">
        <v>25</v>
      </c>
      <c r="G8" s="37">
        <v>17</v>
      </c>
      <c r="H8" s="37">
        <v>22</v>
      </c>
      <c r="I8" s="38">
        <v>19</v>
      </c>
      <c r="J8" s="2">
        <f t="shared" ref="J8:J13" si="1">IF(OR(B8&lt;&gt;"",C8&lt;&gt;"",D8&lt;&gt;"",E8&lt;&gt;"",F8&lt;&gt;"",H8&lt;&gt;"",I8&lt;&gt;""),SUM(B8:I8),"")</f>
        <v>173</v>
      </c>
      <c r="K8" s="3">
        <f t="shared" si="0"/>
        <v>3.5069937157916078E-2</v>
      </c>
    </row>
    <row r="9" spans="1:11" ht="35.1" customHeight="1">
      <c r="A9" s="28" t="s">
        <v>9</v>
      </c>
      <c r="B9" s="39">
        <v>4</v>
      </c>
      <c r="C9" s="40">
        <v>5</v>
      </c>
      <c r="D9" s="40">
        <v>2</v>
      </c>
      <c r="E9" s="40">
        <v>5</v>
      </c>
      <c r="F9" s="40">
        <v>8</v>
      </c>
      <c r="G9" s="40">
        <v>7</v>
      </c>
      <c r="H9" s="40">
        <v>5</v>
      </c>
      <c r="I9" s="41">
        <v>9</v>
      </c>
      <c r="J9" s="31">
        <f t="shared" si="1"/>
        <v>45</v>
      </c>
      <c r="K9" s="32">
        <f t="shared" si="0"/>
        <v>9.122237989053315E-3</v>
      </c>
    </row>
    <row r="10" spans="1:11" s="6" customFormat="1" ht="35.1" customHeight="1">
      <c r="A10" s="7" t="s">
        <v>10</v>
      </c>
      <c r="B10" s="36">
        <v>5</v>
      </c>
      <c r="C10" s="37">
        <v>10</v>
      </c>
      <c r="D10" s="37">
        <v>2</v>
      </c>
      <c r="E10" s="37">
        <v>7</v>
      </c>
      <c r="F10" s="37">
        <v>4</v>
      </c>
      <c r="G10" s="37">
        <v>5</v>
      </c>
      <c r="H10" s="37">
        <v>3</v>
      </c>
      <c r="I10" s="38">
        <v>8</v>
      </c>
      <c r="J10" s="2">
        <f t="shared" si="1"/>
        <v>44</v>
      </c>
      <c r="K10" s="3">
        <f t="shared" si="0"/>
        <v>8.9195215892965748E-3</v>
      </c>
    </row>
    <row r="11" spans="1:11" ht="35.1" customHeight="1">
      <c r="A11" s="28" t="s">
        <v>11</v>
      </c>
      <c r="B11" s="39">
        <v>55</v>
      </c>
      <c r="C11" s="40">
        <v>63</v>
      </c>
      <c r="D11" s="40">
        <v>65</v>
      </c>
      <c r="E11" s="40">
        <v>48</v>
      </c>
      <c r="F11" s="40">
        <v>48</v>
      </c>
      <c r="G11" s="40">
        <v>58</v>
      </c>
      <c r="H11" s="40">
        <v>52</v>
      </c>
      <c r="I11" s="41">
        <v>59</v>
      </c>
      <c r="J11" s="31">
        <f t="shared" si="1"/>
        <v>448</v>
      </c>
      <c r="K11" s="32">
        <f t="shared" si="0"/>
        <v>9.0816947091019659E-2</v>
      </c>
    </row>
    <row r="12" spans="1:11" s="6" customFormat="1" ht="35.1" customHeight="1">
      <c r="A12" s="7" t="s">
        <v>12</v>
      </c>
      <c r="B12" s="36">
        <v>4</v>
      </c>
      <c r="C12" s="37">
        <v>1</v>
      </c>
      <c r="D12" s="37">
        <v>0</v>
      </c>
      <c r="E12" s="37">
        <v>1</v>
      </c>
      <c r="F12" s="37">
        <v>0</v>
      </c>
      <c r="G12" s="37">
        <v>0</v>
      </c>
      <c r="H12" s="37">
        <v>3</v>
      </c>
      <c r="I12" s="38">
        <v>2</v>
      </c>
      <c r="J12" s="2">
        <f t="shared" si="1"/>
        <v>11</v>
      </c>
      <c r="K12" s="3">
        <f t="shared" si="0"/>
        <v>2.2298803973241437E-3</v>
      </c>
    </row>
    <row r="13" spans="1:11" ht="35.1" customHeight="1">
      <c r="A13" s="28" t="s">
        <v>13</v>
      </c>
      <c r="B13" s="39">
        <v>3</v>
      </c>
      <c r="C13" s="40">
        <v>7</v>
      </c>
      <c r="D13" s="40">
        <v>8</v>
      </c>
      <c r="E13" s="40">
        <v>10</v>
      </c>
      <c r="F13" s="40">
        <v>7</v>
      </c>
      <c r="G13" s="40">
        <v>7</v>
      </c>
      <c r="H13" s="40">
        <v>6</v>
      </c>
      <c r="I13" s="41">
        <v>7</v>
      </c>
      <c r="J13" s="31">
        <f t="shared" si="1"/>
        <v>55</v>
      </c>
      <c r="K13" s="32">
        <f t="shared" si="0"/>
        <v>1.1149401986620717E-2</v>
      </c>
    </row>
    <row r="14" spans="1:11" s="6" customFormat="1" ht="35.1" customHeight="1">
      <c r="A14" s="7" t="s">
        <v>14</v>
      </c>
      <c r="B14" s="36">
        <v>6</v>
      </c>
      <c r="C14" s="37">
        <v>5</v>
      </c>
      <c r="D14" s="37">
        <v>13</v>
      </c>
      <c r="E14" s="37">
        <v>4</v>
      </c>
      <c r="F14" s="37">
        <v>6</v>
      </c>
      <c r="G14" s="37">
        <v>5</v>
      </c>
      <c r="H14" s="37">
        <v>3</v>
      </c>
      <c r="I14" s="38">
        <v>11</v>
      </c>
      <c r="J14" s="2">
        <f t="shared" ref="J14:J17" si="2">IF(OR(B14&lt;&gt;"",C14&lt;&gt;"",D14&lt;&gt;"",E14&lt;&gt;"",F14&lt;&gt;"",H14&lt;&gt;"",I14&lt;&gt;""),SUM(B14:I14),"")</f>
        <v>53</v>
      </c>
      <c r="K14" s="3">
        <f t="shared" si="0"/>
        <v>1.0743969187107237E-2</v>
      </c>
    </row>
    <row r="15" spans="1:11" ht="35.1" customHeight="1">
      <c r="A15" s="28" t="s">
        <v>15</v>
      </c>
      <c r="B15" s="39">
        <v>273</v>
      </c>
      <c r="C15" s="40">
        <v>237</v>
      </c>
      <c r="D15" s="40">
        <v>255</v>
      </c>
      <c r="E15" s="40">
        <v>293</v>
      </c>
      <c r="F15" s="40">
        <v>185</v>
      </c>
      <c r="G15" s="40">
        <v>247</v>
      </c>
      <c r="H15" s="40">
        <v>269</v>
      </c>
      <c r="I15" s="41">
        <v>276</v>
      </c>
      <c r="J15" s="31">
        <f t="shared" si="2"/>
        <v>2035</v>
      </c>
      <c r="K15" s="32">
        <f t="shared" si="0"/>
        <v>0.41252787350496656</v>
      </c>
    </row>
    <row r="16" spans="1:11" s="6" customFormat="1" ht="35.1" customHeight="1">
      <c r="A16" s="7" t="s">
        <v>16</v>
      </c>
      <c r="B16" s="36">
        <v>25</v>
      </c>
      <c r="C16" s="37">
        <v>43</v>
      </c>
      <c r="D16" s="37">
        <v>31</v>
      </c>
      <c r="E16" s="37">
        <v>34</v>
      </c>
      <c r="F16" s="37">
        <v>14</v>
      </c>
      <c r="G16" s="37">
        <v>19</v>
      </c>
      <c r="H16" s="37">
        <v>17</v>
      </c>
      <c r="I16" s="38">
        <v>25</v>
      </c>
      <c r="J16" s="2">
        <f t="shared" si="2"/>
        <v>208</v>
      </c>
      <c r="K16" s="3">
        <f t="shared" si="0"/>
        <v>4.2165011149401986E-2</v>
      </c>
    </row>
    <row r="17" spans="1:11" s="42" customFormat="1" ht="35.1" customHeight="1" thickBot="1">
      <c r="A17" s="43" t="s">
        <v>17</v>
      </c>
      <c r="B17" s="44">
        <v>183</v>
      </c>
      <c r="C17" s="45">
        <v>197</v>
      </c>
      <c r="D17" s="45">
        <v>272</v>
      </c>
      <c r="E17" s="45">
        <v>163</v>
      </c>
      <c r="F17" s="45">
        <v>327</v>
      </c>
      <c r="G17" s="45">
        <v>226</v>
      </c>
      <c r="H17" s="45">
        <v>231</v>
      </c>
      <c r="I17" s="46">
        <v>244</v>
      </c>
      <c r="J17" s="47">
        <f t="shared" si="2"/>
        <v>1843</v>
      </c>
      <c r="K17" s="48">
        <f t="shared" si="0"/>
        <v>0.37360632475167244</v>
      </c>
    </row>
    <row r="18" spans="1:11" ht="13.5" thickTop="1">
      <c r="B18">
        <f>SUM(B7:B17)</f>
        <v>581</v>
      </c>
      <c r="C18">
        <f>C7+C8+C9+C10+C11+C12+C13+C14+C15+C16+C17</f>
        <v>593</v>
      </c>
      <c r="D18">
        <f>D7+D8+D9+D10+D11+D12+D14++D13+D15+D17+D16</f>
        <v>677</v>
      </c>
      <c r="E18">
        <f>SUM(E7:E17)</f>
        <v>587</v>
      </c>
      <c r="F18">
        <f>F7+F8+F9+F10+F11+F12+F13+F14+F15+F16+F17</f>
        <v>624</v>
      </c>
      <c r="G18">
        <f>SUM(G7:G17)</f>
        <v>594</v>
      </c>
      <c r="H18">
        <f>H7+H8+H9+H10+H11+H12+H13+H14+H15+H16+H17</f>
        <v>614</v>
      </c>
      <c r="I18">
        <f>SUM(I7:I17)</f>
        <v>663</v>
      </c>
      <c r="J18">
        <f t="shared" ref="J18" si="3">SUM(J7:J16)</f>
        <v>3090</v>
      </c>
    </row>
  </sheetData>
  <mergeCells count="1">
    <mergeCell ref="B1:I1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8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Mairie de fontenay le fleury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 Vincent</dc:creator>
  <cp:lastModifiedBy>Rico</cp:lastModifiedBy>
  <cp:lastPrinted>2012-04-22T20:10:05Z</cp:lastPrinted>
  <dcterms:created xsi:type="dcterms:W3CDTF">2007-04-26T07:09:07Z</dcterms:created>
  <dcterms:modified xsi:type="dcterms:W3CDTF">2012-06-12T17:47:52Z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-356782991</vt:i4>
  </property>
  <property fmtid="{D5CDD505-2E9C-101B-9397-08002B2CF9AE}" pid="3" name="_NewReviewCycle">
    <vt:lpwstr/>
  </property>
  <property fmtid="{D5CDD505-2E9C-101B-9397-08002B2CF9AE}" pid="4" name="_EmailSubject">
    <vt:lpwstr>election</vt:lpwstr>
  </property>
  <property fmtid="{D5CDD505-2E9C-101B-9397-08002B2CF9AE}" pid="5" name="_AuthorEmail">
    <vt:lpwstr>Alan.Draoulec@fontenay-le-fleury.org</vt:lpwstr>
  </property>
  <property fmtid="{D5CDD505-2E9C-101B-9397-08002B2CF9AE}" pid="6" name="_AuthorEmailDisplayName">
    <vt:lpwstr>Draoulec Alan</vt:lpwstr>
  </property>
  <property fmtid="{D5CDD505-2E9C-101B-9397-08002B2CF9AE}" pid="7" name="_ReviewingToolsShownOnce">
    <vt:lpwstr/>
  </property>
</Properties>
</file>