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RM 400 km n°xxx" sheetId="1" r:id="rId1"/>
  </sheets>
  <definedNames>
    <definedName name="_xlnm.Print_Area" localSheetId="0">'BRM 400 km n°xxx'!$B$1:$J$66</definedName>
    <definedName name="Excel_BuiltIn_Print_Area" localSheetId="0">'BRM 400 km n°xxx'!$B:$I</definedName>
  </definedNames>
  <calcPr fullCalcOnLoad="1"/>
</workbook>
</file>

<file path=xl/sharedStrings.xml><?xml version="1.0" encoding="utf-8"?>
<sst xmlns="http://schemas.openxmlformats.org/spreadsheetml/2006/main" count="149" uniqueCount="109">
  <si>
    <r>
      <rPr>
        <b/>
        <sz val="20"/>
        <color indexed="10"/>
        <rFont val="Arial"/>
        <family val="2"/>
      </rP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</si>
  <si>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</si>
  <si>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</si>
  <si>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</si>
  <si>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openrunner n°9585318</t>
  </si>
  <si>
    <t>Brevet 400 km qualificatif PBP</t>
  </si>
  <si>
    <t>N° homologation :</t>
  </si>
  <si>
    <t xml:space="preserve">Société organisatrice :   </t>
  </si>
  <si>
    <t>ECTL Lamballe</t>
  </si>
  <si>
    <t>Code ACP :</t>
  </si>
  <si>
    <t>&lt;&lt;&lt;Taper ici votre n° de club à 4 chiffres</t>
  </si>
  <si>
    <t>Nom du responsable :</t>
  </si>
  <si>
    <t>Claude Jegu</t>
  </si>
  <si>
    <t>Ligue :</t>
  </si>
  <si>
    <t>Bretagne</t>
  </si>
  <si>
    <t>Adresse du responsable :</t>
  </si>
  <si>
    <t>5 rue des clossiaux</t>
  </si>
  <si>
    <t>Brevet de</t>
  </si>
  <si>
    <t xml:space="preserve">   Km</t>
  </si>
  <si>
    <t xml:space="preserve">                 22400 Lamballe</t>
  </si>
  <si>
    <t>Date :</t>
  </si>
  <si>
    <t>01-02/06/19</t>
  </si>
  <si>
    <r>
      <rPr>
        <sz val="11"/>
        <color indexed="18"/>
        <rFont val="Arial"/>
        <family val="2"/>
      </rPr>
      <t>Lieu de départ :</t>
    </r>
    <r>
      <rPr>
        <sz val="12"/>
        <color indexed="18"/>
        <rFont val="Arial"/>
        <family val="2"/>
      </rPr>
      <t xml:space="preserve"> </t>
    </r>
  </si>
  <si>
    <t>Maison du Vélo, Stade St. Martin, Rue Dorée</t>
  </si>
  <si>
    <t>Heure de départ :</t>
  </si>
  <si>
    <t>&lt;&lt;&lt;Taper ici l'heure de départ sous la forme 08:30</t>
  </si>
  <si>
    <t>Contr.</t>
  </si>
  <si>
    <t>LOCALITES</t>
  </si>
  <si>
    <t>Carte MICHELIN</t>
  </si>
  <si>
    <t xml:space="preserve">Numéro de </t>
  </si>
  <si>
    <t>KM</t>
  </si>
  <si>
    <t>CONTROLES</t>
  </si>
  <si>
    <t>C</t>
  </si>
  <si>
    <t>N°</t>
  </si>
  <si>
    <t>Pli N°</t>
  </si>
  <si>
    <t>PARTIEL</t>
  </si>
  <si>
    <t>TOTAL</t>
  </si>
  <si>
    <t>Ouverture</t>
  </si>
  <si>
    <t>Fermeture</t>
  </si>
  <si>
    <t>LAMBALLE</t>
  </si>
  <si>
    <t>D768</t>
  </si>
  <si>
    <t>Si contrôle mettre un C majuscule dans la première colonne</t>
  </si>
  <si>
    <t>MONTCONTOUR</t>
  </si>
  <si>
    <t>D35/D44</t>
  </si>
  <si>
    <t>Le calcul des heures d'ouverture et fermeture sera automatique</t>
  </si>
  <si>
    <t>PLOEUC/LIE</t>
  </si>
  <si>
    <t>D44</t>
  </si>
  <si>
    <t>L'HERMITAGE LORGE</t>
  </si>
  <si>
    <t>LE BODEO</t>
  </si>
  <si>
    <t>CORLAY</t>
  </si>
  <si>
    <t>PLUSSULIEN</t>
  </si>
  <si>
    <t>D44/D44a</t>
  </si>
  <si>
    <t>SAINT IGNEAUX</t>
  </si>
  <si>
    <t>D8a</t>
  </si>
  <si>
    <t>SAINTE TREPHINE</t>
  </si>
  <si>
    <t>D8a/D49</t>
  </si>
  <si>
    <t>c</t>
  </si>
  <si>
    <t>PLOUGUERNEVEL</t>
  </si>
  <si>
    <t>D2164</t>
  </si>
  <si>
    <t>ROSTRENEN</t>
  </si>
  <si>
    <t>D790</t>
  </si>
  <si>
    <t>PLOURAY</t>
  </si>
  <si>
    <t>LE FAOUET</t>
  </si>
  <si>
    <t>D782</t>
  </si>
  <si>
    <t>SCAER</t>
  </si>
  <si>
    <t>ROSPORDEN</t>
  </si>
  <si>
    <t>D765</t>
  </si>
  <si>
    <t>QUIMPER</t>
  </si>
  <si>
    <t>D765 /D784</t>
  </si>
  <si>
    <t>DIRECTION DOUARNENEZ</t>
  </si>
  <si>
    <t>D784</t>
  </si>
  <si>
    <t>LANDUDEC</t>
  </si>
  <si>
    <t>PLOZEVET</t>
  </si>
  <si>
    <t>PLOUHINEC</t>
  </si>
  <si>
    <t>AUDIERNE</t>
  </si>
  <si>
    <t xml:space="preserve"> </t>
  </si>
  <si>
    <t>PLOGOFF</t>
  </si>
  <si>
    <t>POINTE DU RAZ</t>
  </si>
  <si>
    <t>D7</t>
  </si>
  <si>
    <t>BAIE DES TREPASSES</t>
  </si>
  <si>
    <t>BEUZEC (CAP SIZUN)</t>
  </si>
  <si>
    <t>POULLAN/MER</t>
  </si>
  <si>
    <t>DOUARNENEZ</t>
  </si>
  <si>
    <t>LOCRONAN</t>
  </si>
  <si>
    <t>CAST</t>
  </si>
  <si>
    <t>CHATEAULIN</t>
  </si>
  <si>
    <t>D887/D48</t>
  </si>
  <si>
    <t>LE CLOITRE PLEYBEN</t>
  </si>
  <si>
    <t>D48</t>
  </si>
  <si>
    <t>PLOUNEVEZ DU FAOU</t>
  </si>
  <si>
    <t>COLLAEC</t>
  </si>
  <si>
    <t>PENITY ST LAURENT</t>
  </si>
  <si>
    <t>CARHAIX PLOUGUER</t>
  </si>
  <si>
    <t>D264/D49</t>
  </si>
  <si>
    <t>MAEL CARHAIX</t>
  </si>
  <si>
    <t>PLOUNEVEZ QUINTIN</t>
  </si>
  <si>
    <t xml:space="preserve"> rue du stade</t>
  </si>
  <si>
    <t xml:space="preserve">SAINT TREPHINE </t>
  </si>
  <si>
    <t>rte de kerborgne</t>
  </si>
  <si>
    <t>ST IGEAUX</t>
  </si>
  <si>
    <t>D8a/D44</t>
  </si>
  <si>
    <t>PLUSSILIEN</t>
  </si>
  <si>
    <t>D767/D44</t>
  </si>
  <si>
    <t>PLOEUC S/LIE</t>
  </si>
  <si>
    <t>D27</t>
  </si>
  <si>
    <t>SAINT CARREUC</t>
  </si>
  <si>
    <t>D28</t>
  </si>
  <si>
    <t>QUESSOY</t>
  </si>
  <si>
    <t>MESLIN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</si>
</sst>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"/>
    <numFmt numFmtId="166" formatCode="DD\-MMM\-YY"/>
    <numFmt numFmtId="167" formatCode="[H]:MM"/>
    <numFmt numFmtId="168" formatCode="H:MM;@"/>
    <numFmt numFmtId="169" formatCode="MM:SS"/>
  </numFmts>
  <fonts count="23">
    <font>
      <sz val="10"/>
      <name val="Arial"/>
      <family val="0"/>
    </font>
    <font>
      <sz val="12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18"/>
      <name val="Arial"/>
      <family val="2"/>
    </font>
    <font>
      <b/>
      <sz val="12"/>
      <name val="Arial"/>
      <family val="2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2"/>
      <color indexed="18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8"/>
      <color indexed="62"/>
      <name val="Arial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4"/>
      <color indexed="18"/>
      <name val="Arial"/>
      <family val="2"/>
    </font>
    <font>
      <sz val="2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 vertic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 horizontal="left"/>
    </xf>
    <xf numFmtId="164" fontId="8" fillId="0" borderId="1" xfId="0" applyFont="1" applyBorder="1" applyAlignment="1">
      <alignment vertical="center"/>
    </xf>
    <xf numFmtId="164" fontId="4" fillId="0" borderId="2" xfId="0" applyFont="1" applyBorder="1" applyAlignment="1">
      <alignment horizontal="left" vertical="center"/>
    </xf>
    <xf numFmtId="164" fontId="8" fillId="0" borderId="2" xfId="0" applyFont="1" applyBorder="1" applyAlignment="1">
      <alignment horizontal="left" vertical="center"/>
    </xf>
    <xf numFmtId="164" fontId="8" fillId="0" borderId="2" xfId="0" applyFont="1" applyBorder="1" applyAlignment="1">
      <alignment horizontal="right" vertical="center"/>
    </xf>
    <xf numFmtId="164" fontId="9" fillId="0" borderId="3" xfId="0" applyFont="1" applyBorder="1" applyAlignment="1">
      <alignment horizontal="center" vertical="center"/>
    </xf>
    <xf numFmtId="164" fontId="8" fillId="0" borderId="4" xfId="0" applyFont="1" applyBorder="1" applyAlignment="1">
      <alignment vertical="center"/>
    </xf>
    <xf numFmtId="164" fontId="4" fillId="0" borderId="4" xfId="0" applyFont="1" applyBorder="1" applyAlignment="1">
      <alignment horizontal="left" vertical="center"/>
    </xf>
    <xf numFmtId="164" fontId="4" fillId="0" borderId="4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8" fillId="0" borderId="5" xfId="0" applyFont="1" applyBorder="1" applyAlignment="1">
      <alignment vertical="center"/>
    </xf>
    <xf numFmtId="164" fontId="0" fillId="0" borderId="4" xfId="0" applyFont="1" applyBorder="1" applyAlignment="1">
      <alignment horizontal="left" vertical="center"/>
    </xf>
    <xf numFmtId="164" fontId="0" fillId="0" borderId="6" xfId="0" applyFont="1" applyBorder="1" applyAlignment="1">
      <alignment horizontal="left" vertical="center"/>
    </xf>
    <xf numFmtId="165" fontId="10" fillId="0" borderId="0" xfId="0" applyNumberFormat="1" applyFont="1" applyAlignment="1">
      <alignment horizontal="left"/>
    </xf>
    <xf numFmtId="164" fontId="8" fillId="0" borderId="7" xfId="0" applyFont="1" applyBorder="1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vertical="center"/>
    </xf>
    <xf numFmtId="164" fontId="0" fillId="0" borderId="8" xfId="0" applyFont="1" applyBorder="1" applyAlignment="1">
      <alignment horizontal="left" vertical="center"/>
    </xf>
    <xf numFmtId="164" fontId="11" fillId="0" borderId="0" xfId="0" applyFont="1" applyAlignment="1">
      <alignment/>
    </xf>
    <xf numFmtId="164" fontId="12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left" vertical="center"/>
    </xf>
    <xf numFmtId="164" fontId="8" fillId="0" borderId="9" xfId="0" applyFont="1" applyBorder="1" applyAlignment="1">
      <alignment horizontal="left" vertical="center"/>
    </xf>
    <xf numFmtId="164" fontId="14" fillId="0" borderId="10" xfId="0" applyFont="1" applyBorder="1" applyAlignment="1">
      <alignment horizontal="left"/>
    </xf>
    <xf numFmtId="164" fontId="8" fillId="0" borderId="10" xfId="0" applyFont="1" applyBorder="1" applyAlignment="1">
      <alignment horizontal="left" vertical="center"/>
    </xf>
    <xf numFmtId="164" fontId="8" fillId="0" borderId="10" xfId="0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left" vertical="center"/>
    </xf>
    <xf numFmtId="164" fontId="16" fillId="0" borderId="8" xfId="0" applyFont="1" applyBorder="1" applyAlignment="1">
      <alignment horizontal="center" vertical="center"/>
    </xf>
    <xf numFmtId="164" fontId="7" fillId="0" borderId="1" xfId="0" applyFont="1" applyBorder="1" applyAlignment="1" applyProtection="1">
      <alignment horizontal="center" vertical="center"/>
      <protection locked="0"/>
    </xf>
    <xf numFmtId="164" fontId="6" fillId="0" borderId="12" xfId="0" applyFont="1" applyBorder="1" applyAlignment="1" applyProtection="1">
      <alignment horizontal="center" vertical="center"/>
      <protection locked="0"/>
    </xf>
    <xf numFmtId="164" fontId="15" fillId="0" borderId="6" xfId="0" applyFont="1" applyBorder="1" applyAlignment="1" applyProtection="1">
      <alignment horizontal="center" vertical="center"/>
      <protection locked="0"/>
    </xf>
    <xf numFmtId="164" fontId="15" fillId="0" borderId="13" xfId="0" applyFont="1" applyBorder="1" applyAlignment="1" applyProtection="1">
      <alignment horizontal="center" vertical="center"/>
      <protection locked="0"/>
    </xf>
    <xf numFmtId="164" fontId="7" fillId="0" borderId="8" xfId="0" applyFont="1" applyBorder="1" applyAlignment="1" applyProtection="1">
      <alignment horizontal="center" vertical="center"/>
      <protection locked="0"/>
    </xf>
    <xf numFmtId="164" fontId="0" fillId="0" borderId="0" xfId="0" applyBorder="1" applyAlignment="1">
      <alignment vertical="center"/>
    </xf>
    <xf numFmtId="165" fontId="11" fillId="0" borderId="0" xfId="0" applyNumberFormat="1" applyFont="1" applyAlignment="1">
      <alignment horizontal="right"/>
    </xf>
    <xf numFmtId="164" fontId="17" fillId="0" borderId="8" xfId="0" applyFont="1" applyBorder="1" applyAlignment="1">
      <alignment horizontal="center" vertical="center"/>
    </xf>
    <xf numFmtId="164" fontId="15" fillId="0" borderId="14" xfId="0" applyFont="1" applyBorder="1" applyAlignment="1" applyProtection="1">
      <alignment horizontal="center" vertical="center"/>
      <protection locked="0"/>
    </xf>
    <xf numFmtId="164" fontId="15" fillId="0" borderId="15" xfId="0" applyFont="1" applyBorder="1" applyAlignment="1" applyProtection="1">
      <alignment horizontal="center" vertical="center"/>
      <protection locked="0"/>
    </xf>
    <xf numFmtId="164" fontId="15" fillId="0" borderId="16" xfId="0" applyFont="1" applyBorder="1" applyAlignment="1" applyProtection="1">
      <alignment horizontal="center" vertical="center"/>
      <protection locked="0"/>
    </xf>
    <xf numFmtId="164" fontId="15" fillId="0" borderId="11" xfId="0" applyFont="1" applyBorder="1" applyAlignment="1" applyProtection="1">
      <alignment horizontal="center" vertical="center"/>
      <protection locked="0"/>
    </xf>
    <xf numFmtId="164" fontId="15" fillId="0" borderId="17" xfId="0" applyFont="1" applyBorder="1" applyAlignment="1" applyProtection="1">
      <alignment horizontal="right" vertical="center"/>
      <protection locked="0"/>
    </xf>
    <xf numFmtId="164" fontId="15" fillId="0" borderId="18" xfId="0" applyFont="1" applyBorder="1" applyAlignment="1" applyProtection="1">
      <alignment horizontal="right" vertical="center"/>
      <protection locked="0"/>
    </xf>
    <xf numFmtId="164" fontId="18" fillId="2" borderId="19" xfId="0" applyFont="1" applyFill="1" applyBorder="1" applyAlignment="1">
      <alignment/>
    </xf>
    <xf numFmtId="164" fontId="0" fillId="2" borderId="20" xfId="0" applyFont="1" applyFill="1" applyBorder="1" applyAlignment="1" applyProtection="1">
      <alignment horizontal="center" vertical="center"/>
      <protection locked="0"/>
    </xf>
    <xf numFmtId="164" fontId="0" fillId="2" borderId="21" xfId="0" applyFont="1" applyFill="1" applyBorder="1" applyAlignment="1" applyProtection="1">
      <alignment horizontal="center" vertical="center"/>
      <protection locked="0"/>
    </xf>
    <xf numFmtId="164" fontId="18" fillId="2" borderId="19" xfId="0" applyFont="1" applyFill="1" applyBorder="1" applyAlignment="1">
      <alignment/>
    </xf>
    <xf numFmtId="165" fontId="0" fillId="2" borderId="22" xfId="0" applyNumberFormat="1" applyFont="1" applyFill="1" applyBorder="1" applyAlignment="1">
      <alignment horizontal="center" vertical="center"/>
    </xf>
    <xf numFmtId="165" fontId="0" fillId="2" borderId="23" xfId="0" applyNumberFormat="1" applyFont="1" applyFill="1" applyBorder="1" applyAlignment="1">
      <alignment horizontal="center" vertical="center"/>
    </xf>
    <xf numFmtId="164" fontId="18" fillId="0" borderId="19" xfId="0" applyFont="1" applyBorder="1" applyAlignment="1">
      <alignment/>
    </xf>
    <xf numFmtId="164" fontId="0" fillId="0" borderId="24" xfId="0" applyFont="1" applyBorder="1" applyAlignment="1" applyProtection="1">
      <alignment horizontal="center" vertical="center"/>
      <protection locked="0"/>
    </xf>
    <xf numFmtId="164" fontId="0" fillId="0" borderId="25" xfId="0" applyFont="1" applyBorder="1" applyAlignment="1" applyProtection="1">
      <alignment horizontal="center" vertical="center"/>
      <protection locked="0"/>
    </xf>
    <xf numFmtId="164" fontId="18" fillId="0" borderId="26" xfId="0" applyFont="1" applyBorder="1" applyAlignment="1">
      <alignment/>
    </xf>
    <xf numFmtId="164" fontId="18" fillId="0" borderId="19" xfId="0" applyFont="1" applyBorder="1" applyAlignment="1">
      <alignment/>
    </xf>
    <xf numFmtId="167" fontId="0" fillId="0" borderId="22" xfId="0" applyNumberFormat="1" applyFont="1" applyBorder="1" applyAlignment="1" applyProtection="1">
      <alignment horizontal="center" vertical="center"/>
      <protection locked="0"/>
    </xf>
    <xf numFmtId="167" fontId="0" fillId="0" borderId="23" xfId="0" applyNumberFormat="1" applyFont="1" applyBorder="1" applyAlignment="1" applyProtection="1">
      <alignment horizontal="center" vertical="center"/>
      <protection locked="0"/>
    </xf>
    <xf numFmtId="164" fontId="18" fillId="0" borderId="26" xfId="0" applyFont="1" applyBorder="1" applyAlignment="1">
      <alignment/>
    </xf>
    <xf numFmtId="164" fontId="18" fillId="3" borderId="26" xfId="0" applyFont="1" applyFill="1" applyBorder="1" applyAlignment="1">
      <alignment/>
    </xf>
    <xf numFmtId="164" fontId="18" fillId="3" borderId="26" xfId="0" applyFont="1" applyFill="1" applyBorder="1" applyAlignment="1">
      <alignment/>
    </xf>
    <xf numFmtId="164" fontId="18" fillId="3" borderId="19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24" xfId="0" applyFont="1" applyFill="1" applyBorder="1" applyAlignment="1" applyProtection="1">
      <alignment horizontal="center" vertical="center"/>
      <protection locked="0"/>
    </xf>
    <xf numFmtId="164" fontId="0" fillId="0" borderId="25" xfId="0" applyFont="1" applyFill="1" applyBorder="1" applyAlignment="1" applyProtection="1">
      <alignment horizontal="center" vertical="center"/>
      <protection locked="0"/>
    </xf>
    <xf numFmtId="164" fontId="18" fillId="0" borderId="26" xfId="0" applyFont="1" applyFill="1" applyBorder="1" applyAlignment="1">
      <alignment/>
    </xf>
    <xf numFmtId="164" fontId="18" fillId="0" borderId="19" xfId="0" applyFont="1" applyFill="1" applyBorder="1" applyAlignment="1">
      <alignment/>
    </xf>
    <xf numFmtId="167" fontId="0" fillId="0" borderId="22" xfId="0" applyNumberFormat="1" applyFont="1" applyFill="1" applyBorder="1" applyAlignment="1" applyProtection="1">
      <alignment horizontal="center" vertical="center"/>
      <protection locked="0"/>
    </xf>
    <xf numFmtId="167" fontId="0" fillId="0" borderId="23" xfId="0" applyNumberFormat="1" applyFont="1" applyFill="1" applyBorder="1" applyAlignment="1" applyProtection="1">
      <alignment horizontal="center" vertical="center"/>
      <protection locked="0"/>
    </xf>
    <xf numFmtId="164" fontId="19" fillId="0" borderId="0" xfId="0" applyFont="1" applyAlignment="1">
      <alignment/>
    </xf>
    <xf numFmtId="164" fontId="18" fillId="2" borderId="26" xfId="0" applyFont="1" applyFill="1" applyBorder="1" applyAlignment="1">
      <alignment/>
    </xf>
    <xf numFmtId="164" fontId="0" fillId="2" borderId="24" xfId="0" applyFont="1" applyFill="1" applyBorder="1" applyAlignment="1" applyProtection="1">
      <alignment horizontal="center" vertical="center"/>
      <protection locked="0"/>
    </xf>
    <xf numFmtId="164" fontId="0" fillId="2" borderId="25" xfId="0" applyFont="1" applyFill="1" applyBorder="1" applyAlignment="1" applyProtection="1">
      <alignment horizontal="center" vertical="center"/>
      <protection locked="0"/>
    </xf>
    <xf numFmtId="164" fontId="18" fillId="2" borderId="26" xfId="0" applyFont="1" applyFill="1" applyBorder="1" applyAlignment="1">
      <alignment/>
    </xf>
    <xf numFmtId="168" fontId="0" fillId="2" borderId="22" xfId="0" applyNumberFormat="1" applyFont="1" applyFill="1" applyBorder="1" applyAlignment="1" applyProtection="1">
      <alignment horizontal="center" vertical="center"/>
      <protection locked="0"/>
    </xf>
    <xf numFmtId="168" fontId="0" fillId="2" borderId="23" xfId="0" applyNumberFormat="1" applyFont="1" applyFill="1" applyBorder="1" applyAlignment="1" applyProtection="1">
      <alignment horizontal="center" vertical="center"/>
      <protection locked="0"/>
    </xf>
    <xf numFmtId="167" fontId="0" fillId="0" borderId="22" xfId="0" applyNumberFormat="1" applyFont="1" applyBorder="1" applyAlignment="1">
      <alignment horizontal="center" vertical="center"/>
    </xf>
    <xf numFmtId="167" fontId="0" fillId="0" borderId="23" xfId="0" applyNumberFormat="1" applyFont="1" applyBorder="1" applyAlignment="1">
      <alignment horizontal="center" vertical="center"/>
    </xf>
    <xf numFmtId="168" fontId="0" fillId="2" borderId="22" xfId="0" applyNumberFormat="1" applyFont="1" applyFill="1" applyBorder="1" applyAlignment="1">
      <alignment horizontal="center" vertical="center"/>
    </xf>
    <xf numFmtId="168" fontId="0" fillId="2" borderId="23" xfId="0" applyNumberFormat="1" applyFont="1" applyFill="1" applyBorder="1" applyAlignment="1">
      <alignment horizontal="center" vertical="center"/>
    </xf>
    <xf numFmtId="169" fontId="0" fillId="0" borderId="22" xfId="0" applyNumberFormat="1" applyFont="1" applyBorder="1" applyAlignment="1" applyProtection="1">
      <alignment horizontal="center" vertical="center"/>
      <protection locked="0"/>
    </xf>
    <xf numFmtId="169" fontId="0" fillId="0" borderId="23" xfId="0" applyNumberFormat="1" applyFont="1" applyBorder="1" applyAlignment="1" applyProtection="1">
      <alignment horizontal="center" vertical="center"/>
      <protection locked="0"/>
    </xf>
    <xf numFmtId="169" fontId="0" fillId="0" borderId="27" xfId="0" applyNumberFormat="1" applyFont="1" applyBorder="1" applyAlignment="1">
      <alignment horizontal="center" vertical="center"/>
    </xf>
    <xf numFmtId="164" fontId="0" fillId="0" borderId="28" xfId="0" applyFont="1" applyBorder="1" applyAlignment="1" applyProtection="1">
      <alignment horizontal="center" vertical="center"/>
      <protection locked="0"/>
    </xf>
    <xf numFmtId="164" fontId="0" fillId="0" borderId="29" xfId="0" applyFont="1" applyBorder="1" applyAlignment="1" applyProtection="1">
      <alignment horizontal="center" vertical="center"/>
      <protection locked="0"/>
    </xf>
    <xf numFmtId="169" fontId="0" fillId="0" borderId="30" xfId="0" applyNumberFormat="1" applyFont="1" applyBorder="1" applyAlignment="1">
      <alignment horizontal="center" vertical="center"/>
    </xf>
    <xf numFmtId="169" fontId="0" fillId="0" borderId="31" xfId="0" applyNumberFormat="1" applyFont="1" applyBorder="1" applyAlignment="1">
      <alignment horizontal="center" vertical="center"/>
    </xf>
    <xf numFmtId="164" fontId="0" fillId="2" borderId="28" xfId="0" applyFont="1" applyFill="1" applyBorder="1" applyAlignment="1" applyProtection="1">
      <alignment horizontal="center" vertical="center"/>
      <protection locked="0"/>
    </xf>
    <xf numFmtId="164" fontId="0" fillId="2" borderId="29" xfId="0" applyFont="1" applyFill="1" applyBorder="1" applyAlignment="1" applyProtection="1">
      <alignment horizontal="center" vertical="center"/>
      <protection locked="0"/>
    </xf>
    <xf numFmtId="168" fontId="0" fillId="2" borderId="30" xfId="0" applyNumberFormat="1" applyFont="1" applyFill="1" applyBorder="1" applyAlignment="1">
      <alignment horizontal="center" vertical="center"/>
    </xf>
    <xf numFmtId="168" fontId="0" fillId="2" borderId="31" xfId="0" applyNumberFormat="1" applyFont="1" applyFill="1" applyBorder="1" applyAlignment="1">
      <alignment horizontal="center" vertical="center"/>
    </xf>
    <xf numFmtId="164" fontId="0" fillId="0" borderId="28" xfId="0" applyFont="1" applyFill="1" applyBorder="1" applyAlignment="1" applyProtection="1">
      <alignment horizontal="center" vertical="center"/>
      <protection locked="0"/>
    </xf>
    <xf numFmtId="164" fontId="0" fillId="0" borderId="29" xfId="0" applyFont="1" applyFill="1" applyBorder="1" applyAlignment="1" applyProtection="1">
      <alignment horizontal="center" vertical="center"/>
      <protection locked="0"/>
    </xf>
    <xf numFmtId="169" fontId="0" fillId="0" borderId="30" xfId="0" applyNumberFormat="1" applyFont="1" applyFill="1" applyBorder="1" applyAlignment="1">
      <alignment horizontal="center" vertical="center"/>
    </xf>
    <xf numFmtId="169" fontId="0" fillId="0" borderId="31" xfId="0" applyNumberFormat="1" applyFont="1" applyFill="1" applyBorder="1" applyAlignment="1">
      <alignment horizontal="center" vertical="center"/>
    </xf>
    <xf numFmtId="164" fontId="18" fillId="0" borderId="26" xfId="0" applyFont="1" applyFill="1" applyBorder="1" applyAlignment="1">
      <alignment/>
    </xf>
    <xf numFmtId="168" fontId="0" fillId="0" borderId="30" xfId="0" applyNumberFormat="1" applyFont="1" applyFill="1" applyBorder="1" applyAlignment="1">
      <alignment horizontal="center" vertical="center"/>
    </xf>
    <xf numFmtId="168" fontId="0" fillId="0" borderId="31" xfId="0" applyNumberFormat="1" applyFont="1" applyFill="1" applyBorder="1" applyAlignment="1">
      <alignment horizontal="center" vertical="center"/>
    </xf>
    <xf numFmtId="164" fontId="20" fillId="2" borderId="0" xfId="0" applyFont="1" applyFill="1" applyAlignment="1">
      <alignment/>
    </xf>
    <xf numFmtId="164" fontId="20" fillId="2" borderId="2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104775</xdr:rowOff>
    </xdr:from>
    <xdr:to>
      <xdr:col>8</xdr:col>
      <xdr:colOff>600075</xdr:colOff>
      <xdr:row>6</xdr:row>
      <xdr:rowOff>304800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09975" y="104775"/>
          <a:ext cx="38100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BREVET
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
</a:t>
          </a: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RANDONNEURS MONDIAUX
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FORMULAIRE D'HOMOLOGATION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2</xdr:col>
      <xdr:colOff>371475</xdr:colOff>
      <xdr:row>1</xdr:row>
      <xdr:rowOff>104775</xdr:rowOff>
    </xdr:from>
    <xdr:to>
      <xdr:col>4</xdr:col>
      <xdr:colOff>57150</xdr:colOff>
      <xdr:row>4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09575"/>
          <a:ext cx="8286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tabSelected="1" workbookViewId="0" topLeftCell="A1">
      <selection activeCell="I65" sqref="B1:I65"/>
    </sheetView>
  </sheetViews>
  <sheetFormatPr defaultColWidth="10.28125" defaultRowHeight="12.75"/>
  <cols>
    <col min="1" max="1" width="4.7109375" style="1" customWidth="1"/>
    <col min="2" max="2" width="30.57421875" style="0" customWidth="1"/>
    <col min="3" max="4" width="8.57421875" style="0" customWidth="1"/>
    <col min="5" max="5" width="17.57421875" style="0" customWidth="1"/>
    <col min="6" max="7" width="11.421875" style="0" customWidth="1"/>
    <col min="8" max="9" width="9.421875" style="0" customWidth="1"/>
    <col min="10" max="10" width="3.00390625" style="1" customWidth="1"/>
    <col min="11" max="11" width="5.421875" style="2" customWidth="1"/>
    <col min="12" max="16384" width="11.421875" style="1" customWidth="1"/>
  </cols>
  <sheetData>
    <row r="1" spans="2:11" ht="24">
      <c r="B1" s="3" t="s">
        <v>0</v>
      </c>
      <c r="D1" s="4"/>
      <c r="E1" s="4"/>
      <c r="F1" s="4"/>
      <c r="G1" s="4"/>
      <c r="H1" s="4"/>
      <c r="I1" s="4"/>
      <c r="K1" s="5"/>
    </row>
    <row r="2" spans="2:11" ht="15">
      <c r="B2" s="6"/>
      <c r="D2" s="4"/>
      <c r="E2" s="4"/>
      <c r="F2" s="4"/>
      <c r="G2" s="4"/>
      <c r="H2" s="4"/>
      <c r="I2" s="4"/>
      <c r="K2" s="5"/>
    </row>
    <row r="3" spans="2:9" ht="15">
      <c r="B3" s="7" t="s">
        <v>1</v>
      </c>
      <c r="C3" s="8">
        <v>1921</v>
      </c>
      <c r="D3" s="4"/>
      <c r="E3" s="4"/>
      <c r="F3" s="4"/>
      <c r="G3" s="4"/>
      <c r="H3" s="4"/>
      <c r="I3" s="4"/>
    </row>
    <row r="4" spans="2:9" ht="15">
      <c r="B4" s="7" t="s">
        <v>2</v>
      </c>
      <c r="C4" s="8">
        <v>1976</v>
      </c>
      <c r="D4" s="4"/>
      <c r="E4" s="4"/>
      <c r="F4" s="4"/>
      <c r="G4" s="4"/>
      <c r="H4" s="4"/>
      <c r="I4" s="4"/>
    </row>
    <row r="5" spans="2:9" ht="15">
      <c r="B5" s="7" t="s">
        <v>3</v>
      </c>
      <c r="C5" s="8">
        <v>1983</v>
      </c>
      <c r="D5" s="4"/>
      <c r="E5" s="4"/>
      <c r="F5" s="4"/>
      <c r="G5" s="4"/>
      <c r="H5" s="4"/>
      <c r="I5" s="4"/>
    </row>
    <row r="7" ht="27" customHeight="1"/>
    <row r="8" ht="16.5">
      <c r="C8" t="s">
        <v>4</v>
      </c>
    </row>
    <row r="9" spans="2:9" ht="27" customHeight="1">
      <c r="B9" s="9" t="s">
        <v>5</v>
      </c>
      <c r="C9" s="10"/>
      <c r="D9" s="10"/>
      <c r="E9" s="10"/>
      <c r="F9" s="11"/>
      <c r="G9" s="12" t="s">
        <v>6</v>
      </c>
      <c r="H9" s="13"/>
      <c r="I9" s="13"/>
    </row>
    <row r="10" spans="2:11" ht="14.25" customHeight="1">
      <c r="B10" s="14"/>
      <c r="C10" s="15"/>
      <c r="D10" s="15"/>
      <c r="E10" s="15"/>
      <c r="F10" s="14"/>
      <c r="G10" s="16"/>
      <c r="H10" s="15"/>
      <c r="I10" s="15"/>
      <c r="K10" s="17"/>
    </row>
    <row r="11" spans="2:11" ht="21.75" customHeight="1">
      <c r="B11" s="18" t="s">
        <v>7</v>
      </c>
      <c r="C11" s="19" t="s">
        <v>8</v>
      </c>
      <c r="D11" s="19"/>
      <c r="E11" s="19"/>
      <c r="F11" s="14" t="s">
        <v>9</v>
      </c>
      <c r="G11" s="20">
        <v>839</v>
      </c>
      <c r="H11" s="20"/>
      <c r="I11" s="20"/>
      <c r="K11" s="21" t="s">
        <v>10</v>
      </c>
    </row>
    <row r="12" spans="2:11" ht="21.75" customHeight="1">
      <c r="B12" s="22" t="s">
        <v>11</v>
      </c>
      <c r="C12" s="23" t="s">
        <v>12</v>
      </c>
      <c r="D12" s="23"/>
      <c r="E12" s="23"/>
      <c r="F12" s="24" t="s">
        <v>13</v>
      </c>
      <c r="G12" s="25" t="s">
        <v>14</v>
      </c>
      <c r="H12" s="25"/>
      <c r="I12" s="25"/>
      <c r="K12" s="26"/>
    </row>
    <row r="13" spans="2:11" ht="21.75" customHeight="1">
      <c r="B13" s="22" t="s">
        <v>15</v>
      </c>
      <c r="C13" s="23" t="s">
        <v>16</v>
      </c>
      <c r="D13" s="23"/>
      <c r="E13" s="23"/>
      <c r="F13" s="24" t="s">
        <v>17</v>
      </c>
      <c r="G13" s="27">
        <v>400</v>
      </c>
      <c r="H13" s="28" t="s">
        <v>18</v>
      </c>
      <c r="I13" s="29"/>
      <c r="K13" s="26"/>
    </row>
    <row r="14" spans="2:11" ht="21.75" customHeight="1">
      <c r="B14" s="30" t="s">
        <v>19</v>
      </c>
      <c r="C14" s="30"/>
      <c r="D14" s="30"/>
      <c r="E14" s="30"/>
      <c r="F14" s="24" t="s">
        <v>20</v>
      </c>
      <c r="G14" s="31" t="s">
        <v>21</v>
      </c>
      <c r="H14" s="31"/>
      <c r="I14" s="31"/>
      <c r="K14" s="26"/>
    </row>
    <row r="15" spans="2:11" ht="21.75" customHeight="1">
      <c r="B15" s="32" t="s">
        <v>22</v>
      </c>
      <c r="C15" s="33" t="s">
        <v>23</v>
      </c>
      <c r="D15" s="33"/>
      <c r="E15" s="33"/>
      <c r="F15" s="34" t="s">
        <v>24</v>
      </c>
      <c r="G15" s="35"/>
      <c r="H15" s="36">
        <v>0.8333333333333334</v>
      </c>
      <c r="I15" s="36"/>
      <c r="K15" s="21" t="s">
        <v>25</v>
      </c>
    </row>
    <row r="16" spans="1:11" s="43" customFormat="1" ht="21.75" customHeight="1">
      <c r="A16" s="37" t="s">
        <v>26</v>
      </c>
      <c r="B16" s="38" t="s">
        <v>27</v>
      </c>
      <c r="C16" s="39" t="s">
        <v>28</v>
      </c>
      <c r="D16" s="39"/>
      <c r="E16" s="40" t="s">
        <v>29</v>
      </c>
      <c r="F16" s="41" t="s">
        <v>30</v>
      </c>
      <c r="G16" s="41" t="s">
        <v>30</v>
      </c>
      <c r="H16" s="42" t="s">
        <v>31</v>
      </c>
      <c r="I16" s="42"/>
      <c r="K16" s="44"/>
    </row>
    <row r="17" spans="1:11" s="43" customFormat="1" ht="21.75" customHeight="1">
      <c r="A17" s="45" t="s">
        <v>32</v>
      </c>
      <c r="B17" s="38"/>
      <c r="C17" s="46" t="s">
        <v>33</v>
      </c>
      <c r="D17" s="47" t="s">
        <v>34</v>
      </c>
      <c r="E17" s="48"/>
      <c r="F17" s="48" t="s">
        <v>35</v>
      </c>
      <c r="G17" s="49" t="s">
        <v>36</v>
      </c>
      <c r="H17" s="50" t="s">
        <v>37</v>
      </c>
      <c r="I17" s="51" t="s">
        <v>38</v>
      </c>
      <c r="K17" s="44"/>
    </row>
    <row r="18" spans="2:11" ht="17.25" customHeight="1">
      <c r="B18" s="52" t="s">
        <v>39</v>
      </c>
      <c r="C18" s="53">
        <v>309</v>
      </c>
      <c r="D18" s="54"/>
      <c r="E18" s="55" t="s">
        <v>40</v>
      </c>
      <c r="F18" s="55">
        <v>0</v>
      </c>
      <c r="G18" s="55">
        <v>0</v>
      </c>
      <c r="H18" s="56">
        <f>H15</f>
        <v>0.8333333333333334</v>
      </c>
      <c r="I18" s="57">
        <f>H18+1/24</f>
        <v>0.875</v>
      </c>
      <c r="K18" s="21" t="s">
        <v>41</v>
      </c>
    </row>
    <row r="19" spans="2:11" ht="17.25" customHeight="1">
      <c r="B19" s="58" t="s">
        <v>42</v>
      </c>
      <c r="C19" s="59"/>
      <c r="D19" s="60"/>
      <c r="E19" s="61" t="s">
        <v>43</v>
      </c>
      <c r="F19" s="62">
        <v>16</v>
      </c>
      <c r="G19" s="62">
        <f>+F19</f>
        <v>16</v>
      </c>
      <c r="H19" s="63">
        <f aca="true" t="shared" si="0" ref="H19:H61">IF(A19="C",$H$15+(MIN(G19,200)/34+MIN(MAX(G19-200,0),200)/32+MIN(MAX(G19-400,0),200)/30+MIN(MAX(G19-600,0),400)/28+1/120)/24,"")</f>
        <v>0</v>
      </c>
      <c r="I19" s="64">
        <f aca="true" t="shared" si="1" ref="I19:I61">IF(A19="C",$I$18+(MIN(G19,60)/20+MIN(MAX(G19-60,0),540)/15+MIN(MAX(G19-600,0),400)/11.428+1/120)/24,"")</f>
        <v>0</v>
      </c>
      <c r="K19" s="21" t="s">
        <v>44</v>
      </c>
    </row>
    <row r="20" spans="2:11" ht="17.25" customHeight="1">
      <c r="B20" s="65" t="s">
        <v>45</v>
      </c>
      <c r="C20" s="59"/>
      <c r="D20" s="60"/>
      <c r="E20" s="61" t="s">
        <v>46</v>
      </c>
      <c r="F20" s="61">
        <v>10.5</v>
      </c>
      <c r="G20" s="62">
        <f aca="true" t="shared" si="2" ref="G20:G65">+G19+F20</f>
        <v>26.5</v>
      </c>
      <c r="H20" s="63">
        <f t="shared" si="0"/>
        <v>0</v>
      </c>
      <c r="I20" s="64">
        <f t="shared" si="1"/>
        <v>0</v>
      </c>
      <c r="K20" s="26"/>
    </row>
    <row r="21" spans="2:11" ht="17.25" customHeight="1">
      <c r="B21" s="65" t="s">
        <v>47</v>
      </c>
      <c r="C21" s="59"/>
      <c r="D21" s="60"/>
      <c r="E21" s="66" t="s">
        <v>46</v>
      </c>
      <c r="F21" s="61">
        <v>6.5</v>
      </c>
      <c r="G21" s="62">
        <f t="shared" si="2"/>
        <v>33</v>
      </c>
      <c r="H21" s="63">
        <f t="shared" si="0"/>
        <v>0</v>
      </c>
      <c r="I21" s="64">
        <f t="shared" si="1"/>
        <v>0</v>
      </c>
      <c r="K21" s="5"/>
    </row>
    <row r="22" spans="2:9" ht="17.25" customHeight="1">
      <c r="B22" s="67" t="s">
        <v>48</v>
      </c>
      <c r="C22" s="59"/>
      <c r="D22" s="60"/>
      <c r="E22" s="61" t="s">
        <v>46</v>
      </c>
      <c r="F22" s="66">
        <v>8</v>
      </c>
      <c r="G22" s="68">
        <f t="shared" si="2"/>
        <v>41</v>
      </c>
      <c r="H22" s="63">
        <f t="shared" si="0"/>
        <v>0</v>
      </c>
      <c r="I22" s="64">
        <f t="shared" si="1"/>
        <v>0</v>
      </c>
    </row>
    <row r="23" spans="1:9" ht="17.25" customHeight="1">
      <c r="A23" s="69"/>
      <c r="B23" s="65" t="s">
        <v>49</v>
      </c>
      <c r="C23" s="70"/>
      <c r="D23" s="71"/>
      <c r="E23" s="72" t="s">
        <v>46</v>
      </c>
      <c r="F23" s="72">
        <v>11</v>
      </c>
      <c r="G23" s="73">
        <f t="shared" si="2"/>
        <v>52</v>
      </c>
      <c r="H23" s="74">
        <f t="shared" si="0"/>
        <v>0</v>
      </c>
      <c r="I23" s="75">
        <f t="shared" si="1"/>
        <v>0</v>
      </c>
    </row>
    <row r="24" spans="2:11" ht="17.25" customHeight="1">
      <c r="B24" s="65" t="s">
        <v>50</v>
      </c>
      <c r="C24" s="59"/>
      <c r="D24" s="60"/>
      <c r="E24" s="61" t="s">
        <v>51</v>
      </c>
      <c r="F24" s="61">
        <v>5</v>
      </c>
      <c r="G24" s="62">
        <f t="shared" si="2"/>
        <v>57</v>
      </c>
      <c r="H24" s="63">
        <f t="shared" si="0"/>
        <v>0</v>
      </c>
      <c r="I24" s="64">
        <f t="shared" si="1"/>
        <v>0</v>
      </c>
      <c r="K24" s="5"/>
    </row>
    <row r="25" spans="2:11" ht="17.25" customHeight="1">
      <c r="B25" s="65" t="s">
        <v>52</v>
      </c>
      <c r="C25" s="59"/>
      <c r="D25" s="60"/>
      <c r="E25" s="61" t="s">
        <v>53</v>
      </c>
      <c r="F25" s="61">
        <v>3</v>
      </c>
      <c r="G25" s="62">
        <f t="shared" si="2"/>
        <v>60</v>
      </c>
      <c r="H25" s="63">
        <f t="shared" si="0"/>
        <v>0</v>
      </c>
      <c r="I25" s="64">
        <f t="shared" si="1"/>
        <v>0</v>
      </c>
      <c r="K25" s="76"/>
    </row>
    <row r="26" spans="2:11" ht="17.25" customHeight="1">
      <c r="B26" s="65" t="s">
        <v>54</v>
      </c>
      <c r="C26" s="59"/>
      <c r="D26" s="60"/>
      <c r="E26" s="66" t="s">
        <v>55</v>
      </c>
      <c r="F26" s="61">
        <v>3</v>
      </c>
      <c r="G26" s="62">
        <f t="shared" si="2"/>
        <v>63</v>
      </c>
      <c r="H26" s="63">
        <f t="shared" si="0"/>
        <v>0</v>
      </c>
      <c r="I26" s="64">
        <f t="shared" si="1"/>
        <v>0</v>
      </c>
      <c r="K26" s="76"/>
    </row>
    <row r="27" spans="1:11" ht="17.25" customHeight="1">
      <c r="A27" s="1" t="s">
        <v>56</v>
      </c>
      <c r="B27" s="77" t="s">
        <v>57</v>
      </c>
      <c r="C27" s="78"/>
      <c r="D27" s="79"/>
      <c r="E27" s="80" t="s">
        <v>58</v>
      </c>
      <c r="F27" s="80">
        <v>7</v>
      </c>
      <c r="G27" s="55">
        <f t="shared" si="2"/>
        <v>70</v>
      </c>
      <c r="H27" s="81">
        <f t="shared" si="0"/>
        <v>0.9194648692810458</v>
      </c>
      <c r="I27" s="82">
        <f t="shared" si="1"/>
        <v>1.028125</v>
      </c>
      <c r="K27" s="5"/>
    </row>
    <row r="28" spans="2:11" ht="17.25" customHeight="1">
      <c r="B28" s="65" t="s">
        <v>59</v>
      </c>
      <c r="C28" s="59"/>
      <c r="D28" s="60"/>
      <c r="E28" s="61" t="s">
        <v>60</v>
      </c>
      <c r="F28" s="61">
        <v>6</v>
      </c>
      <c r="G28" s="62">
        <f t="shared" si="2"/>
        <v>76</v>
      </c>
      <c r="H28" s="83">
        <f t="shared" si="0"/>
        <v>0</v>
      </c>
      <c r="I28" s="84">
        <f t="shared" si="1"/>
        <v>0</v>
      </c>
      <c r="K28" s="5"/>
    </row>
    <row r="29" spans="2:11" ht="17.25" customHeight="1">
      <c r="B29" s="65" t="s">
        <v>61</v>
      </c>
      <c r="C29" s="59"/>
      <c r="D29" s="60"/>
      <c r="E29" s="61" t="s">
        <v>60</v>
      </c>
      <c r="F29" s="61">
        <v>14</v>
      </c>
      <c r="G29" s="62">
        <f t="shared" si="2"/>
        <v>90</v>
      </c>
      <c r="H29" s="83">
        <f t="shared" si="0"/>
        <v>0</v>
      </c>
      <c r="I29" s="84">
        <f t="shared" si="1"/>
        <v>0</v>
      </c>
      <c r="K29" s="5"/>
    </row>
    <row r="30" spans="2:11" ht="17.25" customHeight="1">
      <c r="B30" s="65" t="s">
        <v>62</v>
      </c>
      <c r="C30" s="59"/>
      <c r="D30" s="60"/>
      <c r="E30" s="61" t="s">
        <v>63</v>
      </c>
      <c r="F30" s="61">
        <v>18</v>
      </c>
      <c r="G30" s="62">
        <f t="shared" si="2"/>
        <v>108</v>
      </c>
      <c r="H30" s="63">
        <f t="shared" si="0"/>
        <v>0</v>
      </c>
      <c r="I30" s="64">
        <f t="shared" si="1"/>
        <v>0</v>
      </c>
      <c r="K30" s="5"/>
    </row>
    <row r="31" spans="2:11" ht="17.25" customHeight="1">
      <c r="B31" s="65" t="s">
        <v>64</v>
      </c>
      <c r="C31" s="59"/>
      <c r="D31" s="60"/>
      <c r="E31" s="61" t="s">
        <v>63</v>
      </c>
      <c r="F31" s="61">
        <v>16</v>
      </c>
      <c r="G31" s="62">
        <f t="shared" si="2"/>
        <v>124</v>
      </c>
      <c r="H31" s="63">
        <f t="shared" si="0"/>
        <v>0</v>
      </c>
      <c r="I31" s="64">
        <f t="shared" si="1"/>
        <v>0</v>
      </c>
      <c r="K31" s="5"/>
    </row>
    <row r="32" spans="2:11" ht="17.25" customHeight="1">
      <c r="B32" s="65" t="s">
        <v>65</v>
      </c>
      <c r="C32" s="59"/>
      <c r="D32" s="60"/>
      <c r="E32" s="61" t="s">
        <v>66</v>
      </c>
      <c r="F32" s="61">
        <v>16</v>
      </c>
      <c r="G32" s="62">
        <f t="shared" si="2"/>
        <v>140</v>
      </c>
      <c r="H32" s="63">
        <f t="shared" si="0"/>
        <v>0</v>
      </c>
      <c r="I32" s="64">
        <f t="shared" si="1"/>
        <v>0</v>
      </c>
      <c r="K32" s="5"/>
    </row>
    <row r="33" spans="1:11" ht="17.25" customHeight="1">
      <c r="A33" s="1" t="s">
        <v>56</v>
      </c>
      <c r="B33" s="77" t="s">
        <v>67</v>
      </c>
      <c r="C33" s="78"/>
      <c r="D33" s="79"/>
      <c r="E33" s="80" t="s">
        <v>68</v>
      </c>
      <c r="F33" s="80">
        <v>20</v>
      </c>
      <c r="G33" s="55">
        <f t="shared" si="2"/>
        <v>160</v>
      </c>
      <c r="H33" s="85">
        <f t="shared" si="0"/>
        <v>1.0297589869281047</v>
      </c>
      <c r="I33" s="86">
        <f t="shared" si="1"/>
        <v>1.278125</v>
      </c>
      <c r="K33" s="5"/>
    </row>
    <row r="34" spans="2:11" ht="17.25" customHeight="1">
      <c r="B34" s="65" t="s">
        <v>69</v>
      </c>
      <c r="C34" s="59"/>
      <c r="D34" s="60"/>
      <c r="E34" s="61" t="s">
        <v>70</v>
      </c>
      <c r="F34" s="61">
        <v>0</v>
      </c>
      <c r="G34" s="62">
        <f t="shared" si="2"/>
        <v>160</v>
      </c>
      <c r="H34" s="63">
        <f t="shared" si="0"/>
        <v>0</v>
      </c>
      <c r="I34" s="64">
        <f t="shared" si="1"/>
        <v>0</v>
      </c>
      <c r="K34" s="5"/>
    </row>
    <row r="35" spans="2:11" ht="17.25" customHeight="1">
      <c r="B35" s="65" t="s">
        <v>71</v>
      </c>
      <c r="C35" s="59"/>
      <c r="D35" s="60"/>
      <c r="E35" s="61" t="s">
        <v>70</v>
      </c>
      <c r="F35" s="61">
        <v>18</v>
      </c>
      <c r="G35" s="62">
        <f t="shared" si="2"/>
        <v>178</v>
      </c>
      <c r="H35" s="63">
        <f t="shared" si="0"/>
        <v>0</v>
      </c>
      <c r="I35" s="64">
        <f t="shared" si="1"/>
        <v>0</v>
      </c>
      <c r="K35" s="5"/>
    </row>
    <row r="36" spans="2:11" ht="17.25" customHeight="1">
      <c r="B36" s="65" t="s">
        <v>72</v>
      </c>
      <c r="C36" s="59"/>
      <c r="D36" s="60"/>
      <c r="E36" s="61" t="s">
        <v>70</v>
      </c>
      <c r="F36" s="61">
        <v>7</v>
      </c>
      <c r="G36" s="62">
        <f t="shared" si="2"/>
        <v>185</v>
      </c>
      <c r="H36" s="83">
        <f t="shared" si="0"/>
        <v>0</v>
      </c>
      <c r="I36" s="84">
        <f t="shared" si="1"/>
        <v>0</v>
      </c>
      <c r="K36" s="5"/>
    </row>
    <row r="37" spans="2:11" ht="17.25" customHeight="1">
      <c r="B37" s="65" t="s">
        <v>73</v>
      </c>
      <c r="C37" s="59"/>
      <c r="D37" s="60"/>
      <c r="E37" s="61" t="s">
        <v>70</v>
      </c>
      <c r="F37" s="61">
        <v>7</v>
      </c>
      <c r="G37" s="62">
        <f t="shared" si="2"/>
        <v>192</v>
      </c>
      <c r="H37" s="63">
        <f t="shared" si="0"/>
        <v>0</v>
      </c>
      <c r="I37" s="64">
        <f t="shared" si="1"/>
        <v>0</v>
      </c>
      <c r="K37" s="5"/>
    </row>
    <row r="38" spans="2:11" ht="17.25" customHeight="1">
      <c r="B38" s="65" t="s">
        <v>74</v>
      </c>
      <c r="C38" s="59"/>
      <c r="D38" s="60"/>
      <c r="E38" s="61" t="s">
        <v>70</v>
      </c>
      <c r="F38" s="61">
        <v>4</v>
      </c>
      <c r="G38" s="62">
        <f t="shared" si="2"/>
        <v>196</v>
      </c>
      <c r="H38" s="63">
        <f t="shared" si="0"/>
        <v>0</v>
      </c>
      <c r="I38" s="64">
        <f t="shared" si="1"/>
        <v>0</v>
      </c>
      <c r="K38" s="5"/>
    </row>
    <row r="39" spans="1:11" ht="17.25" customHeight="1">
      <c r="A39" s="69" t="s">
        <v>75</v>
      </c>
      <c r="B39" s="65" t="s">
        <v>76</v>
      </c>
      <c r="C39" s="70"/>
      <c r="D39" s="71"/>
      <c r="E39" s="66" t="s">
        <v>70</v>
      </c>
      <c r="F39" s="61">
        <v>10</v>
      </c>
      <c r="G39" s="62">
        <f t="shared" si="2"/>
        <v>206</v>
      </c>
      <c r="H39" s="74">
        <f t="shared" si="0"/>
        <v>0</v>
      </c>
      <c r="I39" s="75">
        <f t="shared" si="1"/>
        <v>0</v>
      </c>
      <c r="K39" s="5"/>
    </row>
    <row r="40" spans="1:11" ht="17.25" customHeight="1">
      <c r="A40" s="1" t="s">
        <v>56</v>
      </c>
      <c r="B40" s="77" t="s">
        <v>77</v>
      </c>
      <c r="C40" s="78"/>
      <c r="D40" s="79"/>
      <c r="E40" s="80" t="s">
        <v>78</v>
      </c>
      <c r="F40" s="80">
        <v>3</v>
      </c>
      <c r="G40" s="55">
        <f t="shared" si="2"/>
        <v>209</v>
      </c>
      <c r="H40" s="81">
        <f t="shared" si="0"/>
        <v>1.0904973447712418</v>
      </c>
      <c r="I40" s="82">
        <f t="shared" si="1"/>
        <v>1.4142361111111112</v>
      </c>
      <c r="K40" s="5"/>
    </row>
    <row r="41" spans="2:11" ht="17.25" customHeight="1">
      <c r="B41" s="65" t="s">
        <v>79</v>
      </c>
      <c r="C41" s="59"/>
      <c r="D41" s="60"/>
      <c r="E41" s="61" t="s">
        <v>78</v>
      </c>
      <c r="F41" s="61">
        <v>2</v>
      </c>
      <c r="G41" s="62">
        <f t="shared" si="2"/>
        <v>211</v>
      </c>
      <c r="H41" s="87">
        <f t="shared" si="0"/>
        <v>0</v>
      </c>
      <c r="I41" s="88">
        <f t="shared" si="1"/>
        <v>0</v>
      </c>
      <c r="K41" s="5"/>
    </row>
    <row r="42" spans="2:11" ht="17.25" customHeight="1">
      <c r="B42" s="65" t="s">
        <v>80</v>
      </c>
      <c r="C42" s="59"/>
      <c r="D42" s="60"/>
      <c r="E42" s="61" t="s">
        <v>78</v>
      </c>
      <c r="F42" s="61">
        <v>15</v>
      </c>
      <c r="G42" s="62">
        <f t="shared" si="2"/>
        <v>226</v>
      </c>
      <c r="H42" s="87">
        <f t="shared" si="0"/>
        <v>0</v>
      </c>
      <c r="I42" s="88">
        <f t="shared" si="1"/>
        <v>0</v>
      </c>
      <c r="K42" s="5"/>
    </row>
    <row r="43" spans="2:11" ht="17.25" customHeight="1">
      <c r="B43" s="65" t="s">
        <v>81</v>
      </c>
      <c r="C43" s="59"/>
      <c r="D43" s="60"/>
      <c r="E43" s="61" t="s">
        <v>78</v>
      </c>
      <c r="F43" s="61">
        <v>8</v>
      </c>
      <c r="G43" s="62">
        <f t="shared" si="2"/>
        <v>234</v>
      </c>
      <c r="H43" s="87">
        <f t="shared" si="0"/>
        <v>0</v>
      </c>
      <c r="I43" s="88">
        <f t="shared" si="1"/>
        <v>0</v>
      </c>
      <c r="K43" s="5"/>
    </row>
    <row r="44" spans="2:11" ht="17.25" customHeight="1">
      <c r="B44" s="65" t="s">
        <v>82</v>
      </c>
      <c r="C44" s="59"/>
      <c r="D44" s="60"/>
      <c r="E44" s="61" t="s">
        <v>78</v>
      </c>
      <c r="F44" s="61">
        <v>8</v>
      </c>
      <c r="G44" s="62">
        <f t="shared" si="2"/>
        <v>242</v>
      </c>
      <c r="H44" s="87">
        <f t="shared" si="0"/>
        <v>0</v>
      </c>
      <c r="I44" s="88">
        <f t="shared" si="1"/>
        <v>0</v>
      </c>
      <c r="K44" s="5"/>
    </row>
    <row r="45" spans="2:11" ht="17.25" customHeight="1">
      <c r="B45" s="65" t="s">
        <v>83</v>
      </c>
      <c r="C45" s="59"/>
      <c r="D45" s="60"/>
      <c r="E45" s="61" t="s">
        <v>78</v>
      </c>
      <c r="F45" s="61">
        <v>10</v>
      </c>
      <c r="G45" s="62">
        <f t="shared" si="2"/>
        <v>252</v>
      </c>
      <c r="H45" s="89">
        <f t="shared" si="0"/>
        <v>0</v>
      </c>
      <c r="I45" s="89">
        <f t="shared" si="1"/>
        <v>0</v>
      </c>
      <c r="K45" s="5"/>
    </row>
    <row r="46" spans="2:11" ht="17.25" customHeight="1">
      <c r="B46" s="65" t="s">
        <v>84</v>
      </c>
      <c r="C46" s="90"/>
      <c r="D46" s="91"/>
      <c r="E46" s="66" t="s">
        <v>78</v>
      </c>
      <c r="F46" s="61">
        <v>8</v>
      </c>
      <c r="G46" s="62">
        <f t="shared" si="2"/>
        <v>260</v>
      </c>
      <c r="H46" s="92">
        <f t="shared" si="0"/>
        <v>0</v>
      </c>
      <c r="I46" s="93">
        <f t="shared" si="1"/>
        <v>0</v>
      </c>
      <c r="K46" s="5"/>
    </row>
    <row r="47" spans="1:11" ht="17.25" customHeight="1">
      <c r="A47" s="1" t="s">
        <v>56</v>
      </c>
      <c r="B47" s="77" t="s">
        <v>85</v>
      </c>
      <c r="C47" s="94" t="s">
        <v>75</v>
      </c>
      <c r="D47" s="95"/>
      <c r="E47" s="80" t="s">
        <v>86</v>
      </c>
      <c r="F47" s="80">
        <v>8</v>
      </c>
      <c r="G47" s="55">
        <f t="shared" si="2"/>
        <v>268</v>
      </c>
      <c r="H47" s="96">
        <f t="shared" si="0"/>
        <v>1.1673202614379086</v>
      </c>
      <c r="I47" s="97">
        <f t="shared" si="1"/>
        <v>1.578125</v>
      </c>
      <c r="K47" s="5"/>
    </row>
    <row r="48" spans="2:11" ht="17.25" customHeight="1">
      <c r="B48" s="65" t="s">
        <v>87</v>
      </c>
      <c r="C48" s="90"/>
      <c r="D48" s="91"/>
      <c r="E48" s="66" t="s">
        <v>88</v>
      </c>
      <c r="F48" s="61">
        <v>17</v>
      </c>
      <c r="G48" s="62">
        <f t="shared" si="2"/>
        <v>285</v>
      </c>
      <c r="H48" s="92">
        <f t="shared" si="0"/>
        <v>0</v>
      </c>
      <c r="I48" s="93">
        <f t="shared" si="1"/>
        <v>0</v>
      </c>
      <c r="K48" s="5"/>
    </row>
    <row r="49" spans="1:11" ht="17.25" customHeight="1">
      <c r="A49" s="69" t="s">
        <v>75</v>
      </c>
      <c r="B49" s="67" t="s">
        <v>89</v>
      </c>
      <c r="C49" s="98"/>
      <c r="D49" s="99"/>
      <c r="E49" s="61" t="s">
        <v>88</v>
      </c>
      <c r="F49" s="66">
        <v>5</v>
      </c>
      <c r="G49" s="68">
        <f t="shared" si="2"/>
        <v>290</v>
      </c>
      <c r="H49" s="100">
        <f t="shared" si="0"/>
        <v>0</v>
      </c>
      <c r="I49" s="101">
        <f t="shared" si="1"/>
        <v>0</v>
      </c>
      <c r="K49" s="5"/>
    </row>
    <row r="50" spans="2:11" ht="17.25" customHeight="1">
      <c r="B50" s="65" t="s">
        <v>90</v>
      </c>
      <c r="C50" s="90"/>
      <c r="D50" s="91"/>
      <c r="E50" s="66" t="s">
        <v>88</v>
      </c>
      <c r="F50" s="61">
        <v>6</v>
      </c>
      <c r="G50" s="62">
        <f t="shared" si="2"/>
        <v>296</v>
      </c>
      <c r="H50" s="92">
        <f t="shared" si="0"/>
        <v>0</v>
      </c>
      <c r="I50" s="93">
        <f t="shared" si="1"/>
        <v>0</v>
      </c>
      <c r="K50" s="5"/>
    </row>
    <row r="51" spans="1:11" ht="17.25" customHeight="1">
      <c r="A51" s="1" t="s">
        <v>75</v>
      </c>
      <c r="B51" s="102" t="s">
        <v>91</v>
      </c>
      <c r="C51" s="98"/>
      <c r="D51" s="99"/>
      <c r="E51" s="72" t="s">
        <v>88</v>
      </c>
      <c r="F51" s="72">
        <v>6</v>
      </c>
      <c r="G51" s="73">
        <f t="shared" si="2"/>
        <v>302</v>
      </c>
      <c r="H51" s="103">
        <f t="shared" si="0"/>
        <v>0</v>
      </c>
      <c r="I51" s="104">
        <f t="shared" si="1"/>
        <v>0</v>
      </c>
      <c r="K51" s="5"/>
    </row>
    <row r="52" spans="1:11" ht="17.25" customHeight="1">
      <c r="A52" s="1" t="s">
        <v>32</v>
      </c>
      <c r="B52" s="77" t="s">
        <v>92</v>
      </c>
      <c r="C52" s="94"/>
      <c r="D52" s="95"/>
      <c r="E52" s="80" t="s">
        <v>93</v>
      </c>
      <c r="F52" s="80">
        <v>12</v>
      </c>
      <c r="G52" s="55">
        <f t="shared" si="2"/>
        <v>314</v>
      </c>
      <c r="H52" s="96">
        <f t="shared" si="0"/>
        <v>1.2272160947712418</v>
      </c>
      <c r="I52" s="97">
        <f t="shared" si="1"/>
        <v>1.7059027777777778</v>
      </c>
      <c r="K52" s="5"/>
    </row>
    <row r="53" spans="2:11" ht="17.25" customHeight="1">
      <c r="B53" s="65" t="s">
        <v>94</v>
      </c>
      <c r="C53" s="90"/>
      <c r="D53" s="91"/>
      <c r="E53" s="61" t="s">
        <v>93</v>
      </c>
      <c r="F53" s="61">
        <v>12</v>
      </c>
      <c r="G53" s="62">
        <f t="shared" si="2"/>
        <v>326</v>
      </c>
      <c r="H53" s="92">
        <f t="shared" si="0"/>
        <v>0</v>
      </c>
      <c r="I53" s="93">
        <f t="shared" si="1"/>
        <v>0</v>
      </c>
      <c r="K53" s="5"/>
    </row>
    <row r="54" spans="2:11" ht="17.25" customHeight="1">
      <c r="B54" s="65" t="s">
        <v>95</v>
      </c>
      <c r="C54" s="90"/>
      <c r="D54" s="91"/>
      <c r="E54" s="61" t="s">
        <v>96</v>
      </c>
      <c r="F54" s="61">
        <v>16</v>
      </c>
      <c r="G54" s="62">
        <f t="shared" si="2"/>
        <v>342</v>
      </c>
      <c r="H54" s="92">
        <f t="shared" si="0"/>
        <v>0</v>
      </c>
      <c r="I54" s="93">
        <f t="shared" si="1"/>
        <v>0</v>
      </c>
      <c r="K54" s="5"/>
    </row>
    <row r="55" spans="2:11" ht="17.25" customHeight="1">
      <c r="B55" s="65" t="s">
        <v>97</v>
      </c>
      <c r="C55" s="90"/>
      <c r="D55" s="91"/>
      <c r="E55" s="61" t="s">
        <v>98</v>
      </c>
      <c r="F55" s="61">
        <v>5</v>
      </c>
      <c r="G55" s="62">
        <f t="shared" si="2"/>
        <v>347</v>
      </c>
      <c r="H55" s="92">
        <f t="shared" si="0"/>
        <v>0</v>
      </c>
      <c r="I55" s="93">
        <f t="shared" si="1"/>
        <v>0</v>
      </c>
      <c r="K55" s="5"/>
    </row>
    <row r="56" spans="2:11" ht="17.25" customHeight="1">
      <c r="B56" s="102" t="s">
        <v>99</v>
      </c>
      <c r="C56" s="90"/>
      <c r="D56" s="91"/>
      <c r="E56" s="66" t="s">
        <v>100</v>
      </c>
      <c r="F56" s="61">
        <v>4</v>
      </c>
      <c r="G56" s="62">
        <f t="shared" si="2"/>
        <v>351</v>
      </c>
      <c r="H56" s="92">
        <f t="shared" si="0"/>
        <v>0</v>
      </c>
      <c r="I56" s="93">
        <f t="shared" si="1"/>
        <v>0</v>
      </c>
      <c r="K56" s="5"/>
    </row>
    <row r="57" spans="1:11" ht="17.25" customHeight="1">
      <c r="A57" s="1" t="s">
        <v>75</v>
      </c>
      <c r="B57" s="67" t="s">
        <v>101</v>
      </c>
      <c r="C57" s="98"/>
      <c r="D57" s="99"/>
      <c r="E57" s="72" t="s">
        <v>46</v>
      </c>
      <c r="F57" s="72">
        <v>3</v>
      </c>
      <c r="G57" s="73">
        <f t="shared" si="2"/>
        <v>354</v>
      </c>
      <c r="H57" s="103">
        <f t="shared" si="0"/>
        <v>0</v>
      </c>
      <c r="I57" s="104">
        <f t="shared" si="1"/>
        <v>0</v>
      </c>
      <c r="K57" s="5"/>
    </row>
    <row r="58" spans="1:11" ht="17.25" customHeight="1">
      <c r="A58" s="69" t="s">
        <v>32</v>
      </c>
      <c r="B58" s="77" t="s">
        <v>49</v>
      </c>
      <c r="C58" s="94"/>
      <c r="D58" s="95"/>
      <c r="E58" s="80" t="s">
        <v>102</v>
      </c>
      <c r="F58" s="80">
        <v>5</v>
      </c>
      <c r="G58" s="55">
        <f t="shared" si="2"/>
        <v>359</v>
      </c>
      <c r="H58" s="96">
        <f t="shared" si="0"/>
        <v>1.2858098447712418</v>
      </c>
      <c r="I58" s="97">
        <f t="shared" si="1"/>
        <v>1.8309027777777778</v>
      </c>
      <c r="K58" s="5"/>
    </row>
    <row r="59" spans="2:11" ht="17.25" customHeight="1">
      <c r="B59" s="67" t="s">
        <v>48</v>
      </c>
      <c r="C59" s="90"/>
      <c r="D59" s="91"/>
      <c r="E59" s="66" t="s">
        <v>46</v>
      </c>
      <c r="F59" s="66">
        <v>11</v>
      </c>
      <c r="G59" s="68">
        <f t="shared" si="2"/>
        <v>370</v>
      </c>
      <c r="H59" s="92">
        <f t="shared" si="0"/>
        <v>0</v>
      </c>
      <c r="I59" s="93">
        <f t="shared" si="1"/>
        <v>0</v>
      </c>
      <c r="K59" s="5"/>
    </row>
    <row r="60" spans="2:11" ht="17.25" customHeight="1">
      <c r="B60" s="67" t="s">
        <v>47</v>
      </c>
      <c r="C60" s="90"/>
      <c r="D60" s="91"/>
      <c r="E60" s="66" t="s">
        <v>46</v>
      </c>
      <c r="F60" s="66">
        <v>7</v>
      </c>
      <c r="G60" s="68">
        <f t="shared" si="2"/>
        <v>377</v>
      </c>
      <c r="H60" s="92">
        <f t="shared" si="0"/>
        <v>0</v>
      </c>
      <c r="I60" s="93">
        <f t="shared" si="1"/>
        <v>0</v>
      </c>
      <c r="K60" s="5"/>
    </row>
    <row r="61" spans="2:11" ht="17.25" customHeight="1">
      <c r="B61" s="67" t="s">
        <v>103</v>
      </c>
      <c r="C61" s="90"/>
      <c r="D61" s="91"/>
      <c r="E61" s="66" t="s">
        <v>104</v>
      </c>
      <c r="F61" s="66">
        <v>6</v>
      </c>
      <c r="G61" s="68">
        <f t="shared" si="2"/>
        <v>383</v>
      </c>
      <c r="H61" s="92">
        <f t="shared" si="0"/>
        <v>0</v>
      </c>
      <c r="I61" s="93">
        <f t="shared" si="1"/>
        <v>0</v>
      </c>
      <c r="K61" s="5"/>
    </row>
    <row r="62" spans="2:11" ht="17.25" customHeight="1">
      <c r="B62" s="67" t="s">
        <v>105</v>
      </c>
      <c r="C62" s="90"/>
      <c r="D62" s="91"/>
      <c r="E62" s="66" t="s">
        <v>106</v>
      </c>
      <c r="F62" s="66">
        <v>7</v>
      </c>
      <c r="G62" s="68">
        <f t="shared" si="2"/>
        <v>390</v>
      </c>
      <c r="H62" s="92"/>
      <c r="I62" s="93"/>
      <c r="K62" s="5"/>
    </row>
    <row r="63" spans="2:11" ht="17.25" customHeight="1">
      <c r="B63" s="67" t="s">
        <v>107</v>
      </c>
      <c r="C63" s="90"/>
      <c r="D63" s="91"/>
      <c r="E63" s="66" t="s">
        <v>106</v>
      </c>
      <c r="F63" s="66">
        <v>7</v>
      </c>
      <c r="G63" s="68">
        <f t="shared" si="2"/>
        <v>397</v>
      </c>
      <c r="H63" s="92"/>
      <c r="I63" s="93"/>
      <c r="K63" s="5"/>
    </row>
    <row r="64" spans="2:11" ht="17.25" customHeight="1">
      <c r="B64" s="67" t="s">
        <v>108</v>
      </c>
      <c r="C64" s="90"/>
      <c r="D64" s="91"/>
      <c r="E64" s="66" t="s">
        <v>106</v>
      </c>
      <c r="F64" s="66">
        <v>7</v>
      </c>
      <c r="G64" s="68">
        <f t="shared" si="2"/>
        <v>404</v>
      </c>
      <c r="H64" s="92"/>
      <c r="I64" s="93"/>
      <c r="K64" s="5"/>
    </row>
    <row r="65" spans="2:11" ht="17.25" customHeight="1">
      <c r="B65" s="77" t="s">
        <v>39</v>
      </c>
      <c r="C65" s="94"/>
      <c r="D65" s="95"/>
      <c r="E65" s="105"/>
      <c r="F65" s="106">
        <v>9</v>
      </c>
      <c r="G65" s="55">
        <f t="shared" si="2"/>
        <v>413</v>
      </c>
      <c r="H65" s="96">
        <f>IF(A66="C",$H$15+(MIN(G65,200)/34+MIN(MAX(G65-200,0),200)/32+MIN(MAX(G65-400,0),200)/30+MIN(MAX(G65-600,0),400)/28+1/120)/24,"")</f>
        <v>1.357250816993464</v>
      </c>
      <c r="I65" s="97">
        <f>IF(A66="C",$I$18+(MIN(G65,60)/20+MIN(MAX(G65-60,0),540)/15+MIN(MAX(G65-600,0),400)/11.428+1/120)/24,"")</f>
        <v>1.980902777777778</v>
      </c>
      <c r="K65" s="5"/>
    </row>
    <row r="66" spans="1:11" ht="17.25" customHeight="1">
      <c r="A66" s="69" t="s">
        <v>32</v>
      </c>
      <c r="K66" s="5"/>
    </row>
  </sheetData>
  <sheetProtection selectLockedCells="1" selectUnlockedCells="1"/>
  <mergeCells count="14">
    <mergeCell ref="C9:E9"/>
    <mergeCell ref="H9:I9"/>
    <mergeCell ref="C11:E11"/>
    <mergeCell ref="G11:I11"/>
    <mergeCell ref="C12:E12"/>
    <mergeCell ref="G12:I12"/>
    <mergeCell ref="C13:E13"/>
    <mergeCell ref="B14:E14"/>
    <mergeCell ref="G14:I14"/>
    <mergeCell ref="C15:E15"/>
    <mergeCell ref="H15:I15"/>
    <mergeCell ref="B16:B17"/>
    <mergeCell ref="C16:D16"/>
    <mergeCell ref="H16:I16"/>
  </mergeCells>
  <printOptions/>
  <pageMargins left="0.19652777777777777" right="0.19652777777777777" top="0.4798611111111111" bottom="0.3937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</dc:creator>
  <cp:keywords/>
  <dc:description/>
  <cp:lastModifiedBy/>
  <cp:lastPrinted>2019-02-17T15:45:54Z</cp:lastPrinted>
  <dcterms:created xsi:type="dcterms:W3CDTF">2004-11-26T05:13:13Z</dcterms:created>
  <dcterms:modified xsi:type="dcterms:W3CDTF">2019-02-17T15:46:52Z</dcterms:modified>
  <cp:category/>
  <cp:version/>
  <cp:contentType/>
  <cp:contentStatus/>
  <cp:revision>10</cp:revision>
</cp:coreProperties>
</file>