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ésumé de l’exportation" sheetId="1" r:id="rId4"/>
    <sheet name="R&amp;D" sheetId="2" r:id="rId5"/>
    <sheet name="Kill team" sheetId="3" r:id="rId6"/>
    <sheet name="Vaisseau" sheetId="4" r:id="rId7"/>
    <sheet name="Commerce" sheetId="5" r:id="rId8"/>
    <sheet name="Amiral" sheetId="6" r:id="rId9"/>
    <sheet name="Actions" sheetId="7" r:id="rId10"/>
    <sheet name="Map" sheetId="8" r:id="rId11"/>
    <sheet name="Générateur PNJ" sheetId="9" r:id="rId12"/>
    <sheet name="Planètes" sheetId="10" r:id="rId13"/>
    <sheet name="Rubans" sheetId="11" r:id="rId14"/>
    <sheet name="Annexes" sheetId="12" r:id="rId15"/>
  </sheets>
</workbook>
</file>

<file path=xl/sharedStrings.xml><?xml version="1.0" encoding="utf-8"?>
<sst xmlns="http://schemas.openxmlformats.org/spreadsheetml/2006/main" uniqueCount="1025">
  <si>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</si>
  <si>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</si>
  <si>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</si>
  <si>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</si>
  <si>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R&amp;D</t>
  </si>
  <si>
    <t>Tableau 1</t>
  </si>
  <si>
    <t xml:space="preserve">Chaque figurine équipée d’une arme lourde retire 1” (à moins de former une heavy weapon team). </t>
  </si>
  <si>
    <t xml:space="preserve">Chaque figurine peut porter autant d’équipements que ses points d’endurance. Pour chaque équipement supplémentaire, retirez 1“. </t>
  </si>
  <si>
    <t>TOTAL</t>
  </si>
  <si>
    <t>COMMUN</t>
  </si>
  <si>
    <t>IMPERIUM</t>
  </si>
  <si>
    <t>CHAOS</t>
  </si>
  <si>
    <t>ACHETER/VENDRE</t>
  </si>
  <si>
    <t>Vente</t>
  </si>
  <si>
    <t>VM/II</t>
  </si>
  <si>
    <t>Faible</t>
  </si>
  <si>
    <t>Normale</t>
  </si>
  <si>
    <t>Forte</t>
  </si>
  <si>
    <t>ARMES DE CÀC</t>
  </si>
  <si>
    <t>Coût</t>
  </si>
  <si>
    <t xml:space="preserve">Quantité </t>
  </si>
  <si>
    <t xml:space="preserve">Coût total </t>
  </si>
  <si>
    <t xml:space="preserve">Rareté </t>
  </si>
  <si>
    <t xml:space="preserve">Spécificité </t>
  </si>
  <si>
    <t>Quantité</t>
  </si>
  <si>
    <t>Coût total</t>
  </si>
  <si>
    <t>Renégat</t>
  </si>
  <si>
    <t>-</t>
  </si>
  <si>
    <t xml:space="preserve">- </t>
  </si>
  <si>
    <t>+1D100 crédits</t>
  </si>
  <si>
    <t>Epéé, couteau, etc.</t>
  </si>
  <si>
    <t>Commun</t>
  </si>
  <si>
    <t>VM</t>
  </si>
  <si>
    <t xml:space="preserve">Epée tronçonneuse </t>
  </si>
  <si>
    <t>+1 A</t>
  </si>
  <si>
    <t>Neutre</t>
  </si>
  <si>
    <t xml:space="preserve">Epée énergétique </t>
  </si>
  <si>
    <t>Gantelet énergétique</t>
  </si>
  <si>
    <t>Rare 6</t>
  </si>
  <si>
    <t>Fidèle</t>
  </si>
  <si>
    <t>Hache énergétique</t>
  </si>
  <si>
    <t>Lance énergétique</t>
  </si>
  <si>
    <t>Rare 8</t>
  </si>
  <si>
    <t xml:space="preserve">Durée </t>
  </si>
  <si>
    <t>Lance de chasse</t>
  </si>
  <si>
    <t xml:space="preserve">Gain </t>
  </si>
  <si>
    <t>Masse énergétique</t>
  </si>
  <si>
    <t>Bonus</t>
  </si>
  <si>
    <r>
      <rPr>
        <b val="1"/>
        <sz val="12"/>
        <color indexed="8"/>
        <rFont val="Cambria"/>
      </rPr>
      <t xml:space="preserve">Libre-marchand : </t>
    </r>
    <r>
      <rPr>
        <sz val="12"/>
        <color indexed="8"/>
        <rFont val="Cambria"/>
      </rPr>
      <t>Relancez le D100 crédits</t>
    </r>
  </si>
  <si>
    <t>Masse Bullgryn</t>
  </si>
  <si>
    <t>Power drill</t>
  </si>
  <si>
    <t>Ogryn weapon</t>
  </si>
  <si>
    <t>SOMME</t>
  </si>
  <si>
    <t>ARMES DE TIR</t>
  </si>
  <si>
    <t xml:space="preserve">Autocanon  </t>
  </si>
  <si>
    <t>Rare 5</t>
  </si>
  <si>
    <t xml:space="preserve">Bolter  </t>
  </si>
  <si>
    <t>PA 1</t>
  </si>
  <si>
    <t>Bolter lourd</t>
  </si>
  <si>
    <t>Canon à plasma</t>
  </si>
  <si>
    <t>Rare 10</t>
  </si>
  <si>
    <t>Canon laser</t>
  </si>
  <si>
    <t>Charge de démolition</t>
  </si>
  <si>
    <t>Rare 7</t>
  </si>
  <si>
    <t xml:space="preserve">Fuseur </t>
  </si>
  <si>
    <t xml:space="preserve">Fusil à plasma  </t>
  </si>
  <si>
    <t>Fusil à pompe</t>
  </si>
  <si>
    <t xml:space="preserve">Fusil d’assaut </t>
  </si>
  <si>
    <t xml:space="preserve">Commun </t>
  </si>
  <si>
    <t xml:space="preserve">Type assaut </t>
  </si>
  <si>
    <t>Fusil de sniper</t>
  </si>
  <si>
    <t>Fusil laser</t>
  </si>
  <si>
    <t>Fusil radiant à salve</t>
  </si>
  <si>
    <t xml:space="preserve">Fusil radiant laser  </t>
  </si>
  <si>
    <t>Fusil ripper</t>
  </si>
  <si>
    <t>Gantelet lance-grenades</t>
  </si>
  <si>
    <t>Grenade frag/krak</t>
  </si>
  <si>
    <t xml:space="preserve">Lance-flammes </t>
  </si>
  <si>
    <t>2 tirs par partie</t>
  </si>
  <si>
    <t>Lances-flammes léger</t>
  </si>
  <si>
    <t xml:space="preserve">Rare 6 </t>
  </si>
  <si>
    <t>Force 3</t>
  </si>
  <si>
    <t xml:space="preserve">Lance-flammes lourd  </t>
  </si>
  <si>
    <t>Lance-grenades</t>
  </si>
  <si>
    <t>Lance-missiles</t>
  </si>
  <si>
    <t xml:space="preserve">Mitrailleuse </t>
  </si>
  <si>
    <t>Inflige 1 pin supplémentaire</t>
  </si>
  <si>
    <t xml:space="preserve">Mortier  </t>
  </si>
  <si>
    <t xml:space="preserve">Multi-fuseur   </t>
  </si>
  <si>
    <t>Rare 11</t>
  </si>
  <si>
    <t>Pistolet à plasma</t>
  </si>
  <si>
    <t>Pistolet Bolter</t>
  </si>
  <si>
    <t>Pistolet laser</t>
  </si>
  <si>
    <t>Pistolet radiant laser</t>
  </si>
  <si>
    <t>ARMURES</t>
  </si>
  <si>
    <t>Armure énergétique</t>
  </si>
  <si>
    <t xml:space="preserve">Sub-flak  </t>
  </si>
  <si>
    <t xml:space="preserve">Flak  </t>
  </si>
  <si>
    <t xml:space="preserve">Carapace </t>
  </si>
  <si>
    <t>Bouclier de brute</t>
  </si>
  <si>
    <t xml:space="preserve">Mantelet </t>
  </si>
  <si>
    <t xml:space="preserve">Champ réfracteur </t>
  </si>
  <si>
    <t>Bouclier énergétique</t>
  </si>
  <si>
    <t>4+ invu</t>
  </si>
  <si>
    <t xml:space="preserve">Bouclier </t>
  </si>
  <si>
    <t>6+ svg</t>
  </si>
  <si>
    <t>ÉQUIPEMENTS</t>
  </si>
  <si>
    <t xml:space="preserve">Allonge     </t>
  </si>
  <si>
    <t>Ajoutez 4“ à la portée de l’arme.</t>
  </si>
  <si>
    <t xml:space="preserve">Armes combinées  </t>
  </si>
  <si>
    <t>Payez le coût des deux armes en question.</t>
  </si>
  <si>
    <t xml:space="preserve">Armoured Sentinel   </t>
  </si>
  <si>
    <t xml:space="preserve">Auspex      </t>
  </si>
  <si>
    <r>
      <rPr>
        <sz val="8"/>
        <color indexed="8"/>
        <rFont val="American Typewriter"/>
      </rPr>
      <t>Dépensez une action et ciblez un ennemi caché à 24“ ou moins. La cible n’est plus considéré comme étant caché.</t>
    </r>
  </si>
  <si>
    <t xml:space="preserve">Baïonnette  </t>
  </si>
  <si>
    <t>Si le porteur réussit sa charge, une attaque touche automatiquement.</t>
  </si>
  <si>
    <t xml:space="preserve">Bandoulière </t>
  </si>
  <si>
    <t xml:space="preserve">Si le porteur n’a pas bougé, ajoutez 1 à sa CT. </t>
  </si>
  <si>
    <t xml:space="preserve">Bombe chimique  </t>
  </si>
  <si>
    <r>
      <rPr>
        <sz val="8"/>
        <color indexed="8"/>
        <rFont val="American Typewriter"/>
      </rPr>
      <t>Dépensez une action. La cible est inconsciente.</t>
    </r>
  </si>
  <si>
    <t>Bombe à fusion</t>
  </si>
  <si>
    <t xml:space="preserve">Touche automatiquement si charge réussie. Ne peut être utilisé que contre un véhicule. </t>
  </si>
  <si>
    <t xml:space="preserve">Bombonne     </t>
  </si>
  <si>
    <t>Ajoutez 1 au nombre de tir d’une arme à flammes par partie.</t>
  </si>
  <si>
    <t xml:space="preserve">Cape      </t>
  </si>
  <si>
    <t>Ajoutez 1 à la svg de couvert.</t>
  </si>
  <si>
    <t xml:space="preserve">Cheval    </t>
  </si>
  <si>
    <t xml:space="preserve">Cœur bionique </t>
  </si>
  <si>
    <t>Augmentez de 1 vos PV même s’ils dépassent les limites habituelles “d’accroissement des caractéristiques“.</t>
  </si>
  <si>
    <t xml:space="preserve">Double chargeur  </t>
  </si>
  <si>
    <t xml:space="preserve">Une arme dotée d’un double chargeur devient de type “tir rapide 2“ </t>
  </si>
  <si>
    <t xml:space="preserve">Fumigène  </t>
  </si>
  <si>
    <t xml:space="preserve">Dépensez une action. Placez un gabarit 3“ (bloque les lignes de vue). Si charge au travers, test de Cd requis. </t>
  </si>
  <si>
    <t xml:space="preserve">Grappin    </t>
  </si>
  <si>
    <t>Ignore les tests de terrain dangereux et peut grimper de deux fois sa valeur de mouvement.</t>
  </si>
  <si>
    <t xml:space="preserve">Grenades à manche   </t>
  </si>
  <si>
    <t>Ajoutez 3“ à la portée de la grenade.</t>
  </si>
  <si>
    <t>Grenade éclairante</t>
  </si>
  <si>
    <t xml:space="preserve">Dépensez une action. La cible ne peut pas bouger pendant ce tour et soustrait 1 à sa CT/CC. </t>
  </si>
  <si>
    <t xml:space="preserve">Hallucinogène </t>
  </si>
  <si>
    <r>
      <rPr>
        <sz val="8"/>
        <color indexed="8"/>
        <rFont val="American Typewriter"/>
      </rPr>
      <t xml:space="preserve">La cible doit réaliser un test de </t>
    </r>
    <r>
      <rPr>
        <sz val="8"/>
        <color indexed="8"/>
        <rFont val="American Typewriter"/>
      </rPr>
      <t>peur</t>
    </r>
    <r>
      <rPr>
        <sz val="8"/>
        <color indexed="8"/>
        <rFont val="American Typewriter"/>
      </rPr>
      <t>.</t>
    </r>
  </si>
  <si>
    <t xml:space="preserve">Mine  </t>
  </si>
  <si>
    <t>Posez la mine lors de votre mouvement sans dépenser d’action. Dans un rayon de 4“, toute figurine jette 1D6. Sur 4+, elle subit une blessure mortelle.</t>
  </si>
  <si>
    <t xml:space="preserve">Masque à gaz  </t>
  </si>
  <si>
    <t>Le porteur est immunisé contre les grenades éclairantes et les bombes chimiques.</t>
  </si>
  <si>
    <t>Muntiions</t>
  </si>
  <si>
    <t>+1 tir Arme lourde</t>
  </si>
  <si>
    <t xml:space="preserve">Munitions spéciales   </t>
  </si>
  <si>
    <t>L’arme obtient une PA-1</t>
  </si>
  <si>
    <t xml:space="preserve">Parachute   </t>
  </si>
  <si>
    <t xml:space="preserve">Fep à 9“ de l’ennemi. </t>
  </si>
  <si>
    <t xml:space="preserve">Moto    </t>
  </si>
  <si>
    <t xml:space="preserve">Scout Sentinel   </t>
  </si>
  <si>
    <t xml:space="preserve">Prothèse bionique </t>
  </si>
  <si>
    <t>Vous pouvez racheter une prothèse en cas de mauvais résultat dans le “Tableau des blessures“. Ignorez alors les effets (ex : jambe broyée).</t>
  </si>
  <si>
    <t xml:space="preserve">Prothèse bionique améliorée </t>
  </si>
  <si>
    <t>En plus des règles de “prothèse bionique“ standard, ajoutez 1 à la caractéristique concernant votre prothèse bionique améliorée (ex : augmentez de 1 votre CT pour une prothèse optique).</t>
  </si>
  <si>
    <t>Récteur dorsal</t>
  </si>
  <si>
    <t>Double le Mvt une fois par tour.</t>
  </si>
  <si>
    <t>Sac à dos*</t>
  </si>
  <si>
    <t xml:space="preserve">Peut porter jusqu’à 2 équipements supplémentaires </t>
  </si>
  <si>
    <t xml:space="preserve">Sacoche, ceinture, holster, etc.*  </t>
  </si>
  <si>
    <t xml:space="preserve">Peut porter un équipement supplémentaire sans malus au mvt. </t>
  </si>
  <si>
    <t xml:space="preserve">Servocrâne  </t>
  </si>
  <si>
    <t>Rare 4</t>
  </si>
  <si>
    <t xml:space="preserve">Augmentez de 1 le résultat du D10 lorsque vous avez raté votre svg. </t>
  </si>
  <si>
    <t xml:space="preserve">Silencieux   </t>
  </si>
  <si>
    <t>Peut tirer en restant caché.</t>
  </si>
  <si>
    <t xml:space="preserve">Viseur   </t>
  </si>
  <si>
    <r>
      <rPr>
        <sz val="8"/>
        <color indexed="8"/>
        <rFont val="American Typewriter"/>
      </rPr>
      <t>+1 CT (pour les figurines à terre également)</t>
    </r>
  </si>
  <si>
    <t xml:space="preserve">Viseur sniper  </t>
  </si>
  <si>
    <t>Réduisez de 1 le résultat du tableau D10.</t>
  </si>
  <si>
    <t xml:space="preserve">Vision  nocturne   </t>
  </si>
  <si>
    <t>Ignore les pénalités des règles nocturnes.</t>
  </si>
  <si>
    <t xml:space="preserve">*Ne rentre pas en compte dans le calcul du nombre d’équipements. </t>
  </si>
  <si>
    <t xml:space="preserve">ÉQUIPEMENTS MÉDIC* </t>
  </si>
  <si>
    <t xml:space="preserve">Médipac    </t>
  </si>
  <si>
    <t>Dépensez une action pour une figurine alliée à 1“. Sur 4+, elle récupère 1PV.</t>
  </si>
  <si>
    <t xml:space="preserve">Drogue   </t>
  </si>
  <si>
    <t>Dépensez une action pour une figurine alliée à 1“. Elle retire tous ses pins.</t>
  </si>
  <si>
    <t xml:space="preserve">Mixture du doc  </t>
  </si>
  <si>
    <t>Dépensez une action pour une figurine alliée à 1“. Elle peut réaliser une troisième action durant ce tour. Néanmoins, elle doit passer un test de panique à la fin du tour.</t>
  </si>
  <si>
    <t>Mutation</t>
  </si>
  <si>
    <t>Dépensez une action pour une figurine alliée à 1“. Elle ajoute 1D3 A  et subit 1 blessure mortelle.</t>
  </si>
  <si>
    <t xml:space="preserve">Folie  </t>
  </si>
  <si>
    <r>
      <rPr>
        <sz val="8"/>
        <color indexed="8"/>
        <rFont val="American Typewriter"/>
      </rPr>
      <t>Dépensez une action pour une figurine alliée à 1“. Elle gagne la règle peur.</t>
    </r>
  </si>
  <si>
    <r>
      <rPr>
        <b val="1"/>
        <sz val="7"/>
        <color indexed="18"/>
        <rFont val="American Typewriter"/>
      </rPr>
      <t>ÉQUIPEMENTS VOX-CASTER*</t>
    </r>
    <r>
      <rPr>
        <b val="1"/>
        <sz val="10"/>
        <color indexed="18"/>
        <rFont val="American Typewriter"/>
      </rPr>
      <t xml:space="preserve"> </t>
    </r>
  </si>
  <si>
    <t xml:space="preserve">Vox-scan    </t>
  </si>
  <si>
    <t>Dépensez une action pour une figurine ennemie en ligne de vue. Jusqu’à la fin du tour, chaque figurine alliée reçoit +1CT contre cet ennemi.</t>
  </si>
  <si>
    <t xml:space="preserve">Emetteur vox   </t>
  </si>
  <si>
    <t xml:space="preserve">Dépensez une action puis réalisez un test de CD. Si c’est une réussite, une figurine alliée à 6“ peut relancer ses jets de touche au tir. </t>
  </si>
  <si>
    <t xml:space="preserve">Vox-authority  </t>
  </si>
  <si>
    <t>Dépensez une action pour toute figurine alliée à 6“ en fuite. Elles se rallient automatiquement.</t>
  </si>
  <si>
    <t xml:space="preserve">Vox-superior   </t>
  </si>
  <si>
    <t xml:space="preserve">A chaque fin de tour, vous remportez 1 pt de cmmdt. </t>
  </si>
  <si>
    <t xml:space="preserve">Chaos sigil    </t>
  </si>
  <si>
    <t>Dans un rayon de 12“, lancez 2D6 pour les tests de panique et choisissez le meilleur résultat.</t>
  </si>
  <si>
    <t>Lancez 2D6 et choisissez le meilleur résultat pour déterminer le Cd de chaque figurine.</t>
  </si>
  <si>
    <t xml:space="preserve">Vox-militia   </t>
  </si>
  <si>
    <t xml:space="preserve">Dans un rayon de 6“, ajoutez 1 à la Ct des figurines alliées jusqu’à un maximum de 4+. </t>
  </si>
  <si>
    <t>Comm-vox</t>
  </si>
  <si>
    <t>Décidez avant la partie la spécificité de la Comm-vox. Elle peut remplir le rôle de n'importe quelle vox mais cette spécifité reste identique toute la partie.</t>
  </si>
  <si>
    <t xml:space="preserve">ÉQUIPEMENTS PORTE-ÉTENDARD* </t>
  </si>
  <si>
    <t xml:space="preserve">Etendard régimentaire   </t>
  </si>
  <si>
    <t>Les figurines alliées ajoutent 1 à leur CD à 6“ du porte-étendard.</t>
  </si>
  <si>
    <t xml:space="preserve">Etendard iconique   </t>
  </si>
  <si>
    <t>Les figurines alliées se rallient automatiquement après avoir raté un test de panique à 6“ du porte-étendard.</t>
  </si>
  <si>
    <t xml:space="preserve">Etendard impérial  </t>
  </si>
  <si>
    <t>Peut relancer une fois par partie le test de déroute.</t>
  </si>
  <si>
    <t>Dans un rayon de 6“, ajoutez 1A pour toutes les figurines alliées.</t>
  </si>
  <si>
    <t xml:space="preserve">Fanatic  </t>
  </si>
  <si>
    <t>Dans un rayon de 6“, ignore les tests de panique.</t>
  </si>
  <si>
    <t>Kill team</t>
  </si>
  <si>
    <t>Valeur de troupe</t>
  </si>
  <si>
    <t>Coût kill team</t>
  </si>
  <si>
    <t>Equipement en stock</t>
  </si>
  <si>
    <t>RECRUTER</t>
  </si>
  <si>
    <t xml:space="preserve">ACCROISSEMENT DE CARACTERISTIQUES </t>
  </si>
  <si>
    <t>ASTRA MILITARUM</t>
  </si>
  <si>
    <t>VÉTÉRANS 0-5</t>
  </si>
  <si>
    <t>EXP</t>
  </si>
  <si>
    <t>MORTS</t>
  </si>
  <si>
    <t>6 figurines</t>
  </si>
  <si>
    <t>1D6</t>
  </si>
  <si>
    <t>1D3 figurines</t>
  </si>
  <si>
    <t>HUMAIN</t>
  </si>
  <si>
    <t>Nom</t>
  </si>
  <si>
    <t xml:space="preserve">Type </t>
  </si>
  <si>
    <t xml:space="preserve">Ruban </t>
  </si>
  <si>
    <t>Profil</t>
  </si>
  <si>
    <t>Compétences</t>
  </si>
  <si>
    <t xml:space="preserve">Total </t>
  </si>
  <si>
    <t xml:space="preserve">Coût </t>
  </si>
  <si>
    <t>figurines</t>
  </si>
  <si>
    <t>M</t>
  </si>
  <si>
    <t>CC</t>
  </si>
  <si>
    <t>CT</t>
  </si>
  <si>
    <t>F</t>
  </si>
  <si>
    <t>E</t>
  </si>
  <si>
    <t>PV</t>
  </si>
  <si>
    <t>A</t>
  </si>
  <si>
    <t>Cd</t>
  </si>
  <si>
    <t xml:space="preserve">1 Sergent </t>
  </si>
  <si>
    <t>2+</t>
  </si>
  <si>
    <t xml:space="preserve">équipement : </t>
  </si>
  <si>
    <r>
      <rPr>
        <b val="1"/>
        <sz val="11"/>
        <color indexed="8"/>
        <rFont val="American Typewriter"/>
      </rPr>
      <t>Sergent :</t>
    </r>
    <r>
      <rPr>
        <sz val="11"/>
        <color indexed="8"/>
        <rFont val="American Typewriter"/>
      </rPr>
      <t xml:space="preserve"> n’importe quelle figurine à 6“ ou moins du sergent peut utiliser son Cd.</t>
    </r>
  </si>
  <si>
    <t>1D6 figurines</t>
  </si>
  <si>
    <t xml:space="preserve"> </t>
  </si>
  <si>
    <t xml:space="preserve">blessures : </t>
  </si>
  <si>
    <t>4“</t>
  </si>
  <si>
    <t>3+</t>
  </si>
  <si>
    <r>
      <rPr>
        <b val="1"/>
        <sz val="11"/>
        <color indexed="8"/>
        <rFont val="American Typewriter"/>
      </rPr>
      <t>Vétéran :</t>
    </r>
    <r>
      <rPr>
        <sz val="11"/>
        <color indexed="8"/>
        <rFont val="American Typewriter"/>
      </rPr>
      <t xml:space="preserve"> un vétéran retire 1 pin à chaque fin de tour.</t>
    </r>
  </si>
  <si>
    <t>OGRYN</t>
  </si>
  <si>
    <t>OUI</t>
  </si>
  <si>
    <t>RATLING</t>
  </si>
  <si>
    <r>
      <rPr>
        <b val="1"/>
        <sz val="12"/>
        <color indexed="8"/>
        <rFont val="Cambria"/>
      </rPr>
      <t xml:space="preserve">Archimilitant : </t>
    </r>
    <r>
      <rPr>
        <sz val="12"/>
        <color indexed="8"/>
        <rFont val="Cambria"/>
      </rPr>
      <t>Recrute automatiquement 6 figurines</t>
    </r>
  </si>
  <si>
    <t>5+</t>
  </si>
  <si>
    <t>0-2 Vétérans</t>
  </si>
  <si>
    <t>0-2 Medic/Vox-caster/Porte-étendard</t>
  </si>
  <si>
    <t>0-2 Conscripts</t>
  </si>
  <si>
    <t>SOLDATS DE 2ND CLASSE</t>
  </si>
  <si>
    <t xml:space="preserve">Soldats </t>
  </si>
  <si>
    <t>4+</t>
  </si>
  <si>
    <t xml:space="preserve">0-2 Heavy Weapons Squad </t>
  </si>
  <si>
    <r>
      <rPr>
        <b val="1"/>
        <sz val="10"/>
        <color indexed="8"/>
        <rFont val="American Typewriter"/>
      </rPr>
      <t xml:space="preserve">Duo : </t>
    </r>
    <r>
      <rPr>
        <sz val="10"/>
        <color indexed="8"/>
        <rFont val="American Typewriter"/>
      </rPr>
      <t>une Heavy Weapons Squad ne nécessite que d’une seule action “recharger“ pour recharger son arme lourde.</t>
    </r>
  </si>
  <si>
    <t>ASTRA TELEPATHICA</t>
  </si>
  <si>
    <t xml:space="preserve">0-1 Astropathe </t>
  </si>
  <si>
    <r>
      <rPr>
        <b val="1"/>
        <sz val="11"/>
        <color indexed="8"/>
        <rFont val="American Typewriter"/>
      </rPr>
      <t>Psyker :</t>
    </r>
    <r>
      <rPr>
        <sz val="11"/>
        <color indexed="8"/>
        <rFont val="American Typewriter"/>
      </rPr>
      <t xml:space="preserve"> peut manifester un pouvoir psychique par tour.</t>
    </r>
  </si>
  <si>
    <r>
      <rPr>
        <b val="1"/>
        <sz val="11"/>
        <color indexed="8"/>
        <rFont val="American Typewriter"/>
      </rPr>
      <t xml:space="preserve">Leader : </t>
    </r>
    <r>
      <rPr>
        <sz val="11"/>
        <color indexed="8"/>
        <rFont val="American Typewriter"/>
      </rPr>
      <t>un Primaris Psyker peut être sélectionné en tant que leader de votre troupe.</t>
    </r>
  </si>
  <si>
    <r>
      <rPr>
        <b val="1"/>
        <sz val="11"/>
        <color indexed="8"/>
        <rFont val="American Typewriter"/>
      </rPr>
      <t xml:space="preserve">Abjurer : </t>
    </r>
    <r>
      <rPr>
        <sz val="11"/>
        <color indexed="8"/>
        <rFont val="American Typewriter"/>
      </rPr>
      <t>2D6 à 12“.</t>
    </r>
  </si>
  <si>
    <t xml:space="preserve">0-3 Wyrdvane Psykers </t>
  </si>
  <si>
    <r>
      <rPr>
        <b val="1"/>
        <sz val="11"/>
        <color indexed="8"/>
        <rFont val="American Typewriter"/>
      </rPr>
      <t xml:space="preserve">Wyrdvane Psykers : </t>
    </r>
    <r>
      <rPr>
        <sz val="11"/>
        <color indexed="8"/>
        <rFont val="American Typewriter"/>
      </rPr>
      <t>ne peut connaître qu’un seul et unique sort de magie.</t>
    </r>
  </si>
  <si>
    <r>
      <rPr>
        <b val="1"/>
        <sz val="11"/>
        <color indexed="8"/>
        <rFont val="American Typewriter"/>
      </rPr>
      <t xml:space="preserve">Abjurer : </t>
    </r>
    <r>
      <rPr>
        <sz val="11"/>
        <color indexed="8"/>
        <rFont val="American Typewriter"/>
      </rPr>
      <t>1D6 à 12“.</t>
    </r>
  </si>
  <si>
    <t>AUXILIAIRE</t>
  </si>
  <si>
    <t xml:space="preserve">0-1 Commissar </t>
  </si>
  <si>
    <r>
      <rPr>
        <b val="1"/>
        <sz val="10"/>
        <color indexed="8"/>
        <rFont val="American Typewriter"/>
      </rPr>
      <t>Commissar :</t>
    </r>
    <r>
      <rPr>
        <sz val="10"/>
        <color indexed="8"/>
        <rFont val="American Typewriter"/>
      </rPr>
      <t xml:space="preserve"> n’importe quelle figurine à 12“ ou moins du commissar peut utiliser son Cd.</t>
    </r>
  </si>
  <si>
    <r>
      <rPr>
        <b val="1"/>
        <sz val="10"/>
        <color indexed="8"/>
        <rFont val="American Typewriter"/>
      </rPr>
      <t>Vétéran :</t>
    </r>
    <r>
      <rPr>
        <sz val="10"/>
        <color indexed="8"/>
        <rFont val="American Typewriter"/>
      </rPr>
      <t xml:space="preserve"> un vétéran retire 1 pin à chaque fin de tour.</t>
    </r>
  </si>
  <si>
    <r>
      <rPr>
        <b val="1"/>
        <sz val="10"/>
        <color indexed="8"/>
        <rFont val="American Typewriter"/>
      </rPr>
      <t xml:space="preserve">Leader : </t>
    </r>
    <r>
      <rPr>
        <sz val="10"/>
        <color indexed="8"/>
        <rFont val="American Typewriter"/>
      </rPr>
      <t>un commissar peut être sélectionné en tant que leader de votre troupe.</t>
    </r>
  </si>
  <si>
    <r>
      <rPr>
        <b val="1"/>
        <sz val="10"/>
        <color indexed="8"/>
        <rFont val="American Typewriter"/>
      </rPr>
      <t xml:space="preserve">Exécution sommaire : </t>
    </r>
    <r>
      <rPr>
        <sz val="10"/>
        <color indexed="8"/>
        <rFont val="American Typewriter"/>
      </rPr>
      <t>dans un rayon de 6“, toute figurine alliée qui succombe à la panique subit 1 blessure mortelle.</t>
    </r>
  </si>
  <si>
    <r>
      <rPr>
        <b val="1"/>
        <sz val="10"/>
        <color indexed="8"/>
        <rFont val="American Typewriter"/>
      </rPr>
      <t xml:space="preserve">No retreat : </t>
    </r>
    <r>
      <rPr>
        <sz val="10"/>
        <color indexed="8"/>
        <rFont val="American Typewriter"/>
      </rPr>
      <t>si le commissar est votre leader, votre troupe ne peut jamais effectuer de test de déroute volontaire.</t>
    </r>
  </si>
  <si>
    <t>0-1 Priest</t>
  </si>
  <si>
    <r>
      <rPr>
        <b val="1"/>
        <sz val="11"/>
        <color indexed="8"/>
        <rFont val="American Typewriter"/>
      </rPr>
      <t xml:space="preserve">Zélote : </t>
    </r>
    <r>
      <rPr>
        <sz val="11"/>
        <color indexed="8"/>
        <rFont val="American Typewriter"/>
      </rPr>
      <t>relancez les jets de touches ratés lors du premier round de CàC.</t>
    </r>
  </si>
  <si>
    <r>
      <rPr>
        <b val="1"/>
        <sz val="11"/>
        <color indexed="8"/>
        <rFont val="American Typewriter"/>
      </rPr>
      <t xml:space="preserve">Prières : </t>
    </r>
    <r>
      <rPr>
        <sz val="11"/>
        <color indexed="8"/>
        <rFont val="American Typewriter"/>
      </rPr>
      <t xml:space="preserve">réalisez un test de Cd. Pour une fig à 6“, choisissez : +1A / +1 touche / +1Mvt </t>
    </r>
  </si>
  <si>
    <t xml:space="preserve">0-3 Ogryns </t>
  </si>
  <si>
    <r>
      <rPr>
        <b val="1"/>
        <sz val="11"/>
        <color indexed="8"/>
        <rFont val="American Typewriter"/>
      </rPr>
      <t xml:space="preserve">Stupidité : </t>
    </r>
    <r>
      <rPr>
        <sz val="11"/>
        <color indexed="8"/>
        <rFont val="American Typewriter"/>
      </rPr>
      <t>voir Mordheim p. 39.</t>
    </r>
  </si>
  <si>
    <r>
      <rPr>
        <b val="1"/>
        <sz val="11"/>
        <color indexed="8"/>
        <rFont val="American Typewriter"/>
      </rPr>
      <t xml:space="preserve">Bodyguard : </t>
    </r>
    <r>
      <rPr>
        <sz val="11"/>
        <color indexed="8"/>
        <rFont val="American Typewriter"/>
      </rPr>
      <t>si une figurine alliée à 3“ perd 1PV, vous pouvez choisir d’allouer la blessure à l’Ogryn. Dans ce cas, il subit une blessure mortelle.</t>
    </r>
  </si>
  <si>
    <r>
      <rPr>
        <b val="1"/>
        <sz val="11"/>
        <color indexed="8"/>
        <rFont val="American Typewriter"/>
      </rPr>
      <t xml:space="preserve">Avalanche : </t>
    </r>
    <r>
      <rPr>
        <sz val="11"/>
        <color indexed="8"/>
        <rFont val="American Typewriter"/>
      </rPr>
      <t>ajoutez 1A pour chaque charge réussie.</t>
    </r>
  </si>
  <si>
    <t xml:space="preserve">0-3 Ratlings </t>
  </si>
  <si>
    <r>
      <rPr>
        <b val="1"/>
        <sz val="11"/>
        <color indexed="8"/>
        <rFont val="American Typewriter"/>
      </rPr>
      <t xml:space="preserve">Scout : </t>
    </r>
    <r>
      <rPr>
        <sz val="11"/>
        <color indexed="8"/>
        <rFont val="American Typewriter"/>
      </rPr>
      <t>vous pouvez déployez cette figurine après que les deux joueurs aient fini de se déployer, à plus de 18“ de l’ennemi.</t>
    </r>
  </si>
  <si>
    <r>
      <rPr>
        <b val="1"/>
        <sz val="11"/>
        <color indexed="8"/>
        <rFont val="American Typewriter"/>
      </rPr>
      <t xml:space="preserve">Naturellement discret : </t>
    </r>
    <r>
      <rPr>
        <sz val="11"/>
        <color indexed="8"/>
        <rFont val="American Typewriter"/>
      </rPr>
      <t>+2 au couvert au lieur de +1.</t>
    </r>
  </si>
  <si>
    <t xml:space="preserve">0-3 Pilote/Rough rider </t>
  </si>
  <si>
    <r>
      <rPr>
        <b val="1"/>
        <sz val="12"/>
        <color indexed="8"/>
        <rFont val="American Typewriter"/>
      </rPr>
      <t xml:space="preserve">Pilote : </t>
    </r>
    <r>
      <rPr>
        <sz val="12"/>
        <color indexed="8"/>
        <rFont val="American Typewriter"/>
      </rPr>
      <t>peut piloter un véhicule.</t>
    </r>
  </si>
  <si>
    <t>Cheval</t>
  </si>
  <si>
    <t>10“</t>
  </si>
  <si>
    <r>
      <rPr>
        <b val="1"/>
        <sz val="12"/>
        <color indexed="8"/>
        <rFont val="American Typewriter"/>
      </rPr>
      <t>Rough rider </t>
    </r>
    <r>
      <rPr>
        <sz val="12"/>
        <color indexed="8"/>
        <rFont val="American Typewriter"/>
      </rPr>
      <t>: peut monter à cheval.</t>
    </r>
  </si>
  <si>
    <t>Moto</t>
  </si>
  <si>
    <t>12“</t>
  </si>
  <si>
    <t>INQUISITION</t>
  </si>
  <si>
    <t xml:space="preserve">1 Inquisiteur </t>
  </si>
  <si>
    <r>
      <rPr>
        <b val="1"/>
        <sz val="11"/>
        <color indexed="8"/>
        <rFont val="American Typewriter"/>
      </rPr>
      <t>Sagesse incontestable</t>
    </r>
    <r>
      <rPr>
        <sz val="11"/>
        <color indexed="8"/>
        <rFont val="American Typewriter"/>
      </rPr>
      <t xml:space="preserve"> n’importe quelle figurine à 6“ ou moins du sergent peut utiliser son Cd.</t>
    </r>
  </si>
  <si>
    <r>
      <rPr>
        <b val="1"/>
        <sz val="10"/>
        <color indexed="8"/>
        <rFont val="American Typewriter"/>
      </rPr>
      <t>Haine(chaos)</t>
    </r>
    <r>
      <rPr>
        <sz val="10"/>
        <color indexed="8"/>
        <rFont val="American Typewriter"/>
      </rPr>
      <t>.</t>
    </r>
  </si>
  <si>
    <t>RENEGADES AND HERETICS</t>
  </si>
  <si>
    <t xml:space="preserve">1 Sergent renégat </t>
  </si>
  <si>
    <t>D6 + 2</t>
  </si>
  <si>
    <r>
      <rPr>
        <b val="1"/>
        <sz val="11"/>
        <color indexed="8"/>
        <rFont val="American Typewriter"/>
      </rPr>
      <t>Charge féroce :</t>
    </r>
    <r>
      <rPr>
        <sz val="11"/>
        <color indexed="8"/>
        <rFont val="American Typewriter"/>
      </rPr>
      <t xml:space="preserve"> si charge réussie, ajoutez 1A au premier round de CàC.</t>
    </r>
  </si>
  <si>
    <r>
      <rPr>
        <b val="1"/>
        <sz val="11"/>
        <color indexed="8"/>
        <rFont val="American Typewriter"/>
      </rPr>
      <t>Uncertain Worth :</t>
    </r>
    <r>
      <rPr>
        <sz val="11"/>
        <color indexed="8"/>
        <rFont val="American Typewriter"/>
      </rPr>
      <t xml:space="preserve"> Cd = D6 + 2 </t>
    </r>
  </si>
  <si>
    <t>0-2 Marauders</t>
  </si>
  <si>
    <t>0-2 Cultists</t>
  </si>
  <si>
    <t>D6 + 26</t>
  </si>
  <si>
    <t xml:space="preserve">0-4 Heavy Weapons Squad </t>
  </si>
  <si>
    <t xml:space="preserve">Mutants </t>
  </si>
  <si>
    <t>6+</t>
  </si>
  <si>
    <r>
      <rPr>
        <b val="1"/>
        <sz val="11"/>
        <color indexed="8"/>
        <rFont val="American Typewriter"/>
      </rPr>
      <t>Mutation :</t>
    </r>
    <r>
      <rPr>
        <sz val="11"/>
        <color indexed="8"/>
        <rFont val="American Typewriter"/>
      </rPr>
      <t xml:space="preserve"> lancez 1D3 au début de la partie : 1/Stupide ; 2/Peur ; 3/Frénésie  </t>
    </r>
  </si>
  <si>
    <r>
      <rPr>
        <b val="1"/>
        <sz val="11"/>
        <color indexed="8"/>
        <rFont val="American Typewriter"/>
      </rPr>
      <t>Inertie :</t>
    </r>
    <r>
      <rPr>
        <sz val="11"/>
        <color indexed="8"/>
        <rFont val="American Typewriter"/>
      </rPr>
      <t xml:space="preserve"> les Mutants ne peuvent pas évoluer.  </t>
    </r>
  </si>
  <si>
    <t>PSY</t>
  </si>
  <si>
    <t xml:space="preserve">0-1 Primaris Psyker </t>
  </si>
  <si>
    <t>0-1 Apôtre</t>
  </si>
  <si>
    <t xml:space="preserve">0-4 Ogryns </t>
  </si>
  <si>
    <t>MERCENARY</t>
  </si>
  <si>
    <t xml:space="preserve">1 Leader </t>
  </si>
  <si>
    <r>
      <rPr>
        <b val="1"/>
        <sz val="11"/>
        <color indexed="8"/>
        <rFont val="American Typewriter"/>
      </rPr>
      <t>Leader :</t>
    </r>
    <r>
      <rPr>
        <sz val="11"/>
        <color indexed="8"/>
        <rFont val="American Typewriter"/>
      </rPr>
      <t xml:space="preserve"> n’importe quelle figurine à 6“ ou moins du Leader peut utiliser son Cd.</t>
    </r>
  </si>
  <si>
    <r>
      <rPr>
        <b val="1"/>
        <sz val="11"/>
        <color indexed="8"/>
        <rFont val="American Typewriter"/>
      </rPr>
      <t>Neutre :</t>
    </r>
    <r>
      <rPr>
        <sz val="11"/>
        <color indexed="8"/>
        <rFont val="American Typewriter"/>
      </rPr>
      <t xml:space="preserve"> pour chaque ennemi tué, gagnez 2 pts d’Exp au lieu d’1.</t>
    </r>
  </si>
  <si>
    <t>0-2 Mercenaires</t>
  </si>
  <si>
    <t>0-2 Recrues</t>
  </si>
  <si>
    <t xml:space="preserve">Bâtards </t>
  </si>
  <si>
    <t>0-3 Partisans</t>
  </si>
  <si>
    <r>
      <rPr>
        <b val="1"/>
        <sz val="11"/>
        <color indexed="8"/>
        <rFont val="American Typewriter"/>
      </rPr>
      <t>Butin :</t>
    </r>
    <r>
      <rPr>
        <sz val="11"/>
        <color indexed="8"/>
        <rFont val="American Typewriter"/>
      </rPr>
      <t xml:space="preserve"> si vous remportez la bataille et qu’un partisan est encore en vie, remportez 1D6 R supplémentaire.</t>
    </r>
  </si>
  <si>
    <t xml:space="preserve">0-2 Ogryns </t>
  </si>
  <si>
    <t xml:space="preserve">0-2 Ratlings </t>
  </si>
  <si>
    <t>FRANCS-TIREURS</t>
  </si>
  <si>
    <t>Solde</t>
  </si>
  <si>
    <t xml:space="preserve">Prime de recrutement </t>
  </si>
  <si>
    <t>Pilote</t>
  </si>
  <si>
    <t>pistolet laser, sub-flak</t>
  </si>
  <si>
    <t>Pilote (aeronautica)</t>
  </si>
  <si>
    <r>
      <rPr>
        <b val="1"/>
        <i val="1"/>
        <sz val="11"/>
        <color indexed="8"/>
        <rFont val="Verdana"/>
      </rPr>
      <t>Naviguer :</t>
    </r>
    <r>
      <rPr>
        <i val="1"/>
        <sz val="11"/>
        <color indexed="8"/>
        <rFont val="Verdana"/>
      </rPr>
      <t> </t>
    </r>
    <r>
      <rPr>
        <sz val="11"/>
        <color indexed="8"/>
        <rFont val="Verdana"/>
      </rPr>
      <t>bougez de 3 hexagones pour 7R.</t>
    </r>
  </si>
  <si>
    <r>
      <rPr>
        <b val="1"/>
        <i val="1"/>
        <sz val="11"/>
        <color indexed="8"/>
        <rFont val="Verdana"/>
      </rPr>
      <t>Piloter :</t>
    </r>
    <r>
      <rPr>
        <i val="1"/>
        <sz val="11"/>
        <color indexed="8"/>
        <rFont val="Verdana"/>
      </rPr>
      <t> </t>
    </r>
    <r>
      <rPr>
        <sz val="11"/>
        <color indexed="8"/>
        <rFont val="Verdana"/>
      </rPr>
      <t>peut piloter des véhicules “aeronautica“.</t>
    </r>
  </si>
  <si>
    <t>Croisé</t>
  </si>
  <si>
    <t>équipement : pistolet laser, fusil laser, épée tronçonneuse, vision nocturne, armure flak, fumgène (x1), grenade frag (x1)</t>
  </si>
  <si>
    <t>Brut</t>
  </si>
  <si>
    <r>
      <rPr>
        <b val="1"/>
        <i val="1"/>
        <sz val="12"/>
        <color indexed="8"/>
        <rFont val="Verdana"/>
      </rPr>
      <t>Croisé : </t>
    </r>
    <r>
      <rPr>
        <sz val="12"/>
        <color indexed="8"/>
        <rFont val="Verdana"/>
      </rPr>
      <t>relancez les tests de panique ratés.</t>
    </r>
  </si>
  <si>
    <t>Croisé porte-étendard</t>
  </si>
  <si>
    <t>équipement : pistolet laser, fusil laser, épée tronçonneuse, vision nocturne, armure flak, fumgène (x1), grenade frag (x1), étendard iconique</t>
  </si>
  <si>
    <t>Genestealer Doc</t>
  </si>
  <si>
    <t>équipement : pistolet laser, armure flak, fumgène (x2), grenade frag (x1), médipac, folie</t>
  </si>
  <si>
    <t>Doc, sprinteur</t>
  </si>
  <si>
    <r>
      <rPr>
        <b val="1"/>
        <i val="1"/>
        <sz val="12"/>
        <color indexed="8"/>
        <rFont val="Verdana"/>
      </rPr>
      <t>Genestealer Doc : </t>
    </r>
    <r>
      <rPr>
        <sz val="12"/>
        <color indexed="8"/>
        <rFont val="Verdana"/>
      </rPr>
      <t>peut relancer le jet de soin.</t>
    </r>
  </si>
  <si>
    <t>Barbare</t>
  </si>
  <si>
    <t>équipement : Fusil laser, bandouilère, hache (F utilisateur, +1 F, PA -1)</t>
  </si>
  <si>
    <t>Casse-cou, charge féroce</t>
  </si>
  <si>
    <t>Apôtre</t>
  </si>
  <si>
    <t>équipement : pistolet laser, armure flak, grenade frag (x1), masse (F utilisateur +1, PA -1, Da D3), étendard “fanatic“</t>
  </si>
  <si>
    <t>1D6 +2</t>
  </si>
  <si>
    <r>
      <rPr>
        <b val="1"/>
        <i val="1"/>
        <sz val="12"/>
        <color indexed="8"/>
        <rFont val="Verdana"/>
      </rPr>
      <t>Apôtre : </t>
    </r>
    <r>
      <rPr>
        <sz val="12"/>
        <color indexed="8"/>
        <rFont val="Verdana"/>
      </rPr>
      <t>ignorez le premier test de déroute.</t>
    </r>
  </si>
  <si>
    <t>Guerillero</t>
  </si>
  <si>
    <t>équipement : fusil laser, mine x3</t>
  </si>
  <si>
    <t>Démineur</t>
  </si>
  <si>
    <r>
      <rPr>
        <b val="1"/>
        <i val="1"/>
        <sz val="12"/>
        <color indexed="8"/>
        <rFont val="Verdana"/>
      </rPr>
      <t>Voleur : </t>
    </r>
    <r>
      <rPr>
        <sz val="12"/>
        <color indexed="8"/>
        <rFont val="Verdana"/>
      </rPr>
      <t>si vous remportez la partie et que le Guerillero est encore en vie, vous pouvez voler un équipement à votre adversaire.</t>
    </r>
  </si>
  <si>
    <t>Assassin</t>
  </si>
  <si>
    <t>équipement : armure flak, cape, viseur, fusil laser assassin : 30“ portée ; F4 ; PA -1</t>
  </si>
  <si>
    <t>Tir en mvt, agilité</t>
  </si>
  <si>
    <r>
      <rPr>
        <b val="1"/>
        <i val="1"/>
        <sz val="12"/>
        <color indexed="8"/>
        <rFont val="Verdana"/>
      </rPr>
      <t>Contrat : </t>
    </r>
    <r>
      <rPr>
        <sz val="12"/>
        <color indexed="8"/>
        <rFont val="Verdana"/>
      </rPr>
      <t>après chaque déroute de son clan (volontaire ou non), l'assassin peut effectuer un dernier tir..</t>
    </r>
  </si>
  <si>
    <t>Chasseur de prime</t>
  </si>
  <si>
    <t xml:space="preserve">équipement : fusil laser, bandoulière, couteau : F utilisateur, PA-1  </t>
  </si>
  <si>
    <t>Esquive</t>
  </si>
  <si>
    <r>
      <rPr>
        <b val="1"/>
        <i val="1"/>
        <sz val="12"/>
        <color indexed="8"/>
        <rFont val="Verdana"/>
      </rPr>
      <t>Chasseur de prime : </t>
    </r>
    <r>
      <rPr>
        <sz val="12"/>
        <color indexed="8"/>
        <rFont val="Verdana"/>
      </rPr>
      <t>avant la bataille, choisissez une figuribe adverse. Le chasseur de prime peut relancer ses jets de touche et de blessure contre cette figurine.</t>
    </r>
  </si>
  <si>
    <t>Pionnier</t>
  </si>
  <si>
    <t>équipement : pistolet laser, grappin, charge de démolition, masque à gaz, armure carapace</t>
  </si>
  <si>
    <t>Costaud</t>
  </si>
  <si>
    <r>
      <rPr>
        <b val="1"/>
        <i val="1"/>
        <sz val="12"/>
        <color indexed="8"/>
        <rFont val="Verdana"/>
      </rPr>
      <t>Pionnier : </t>
    </r>
    <r>
      <rPr>
        <sz val="12"/>
        <color indexed="8"/>
        <rFont val="Verdana"/>
      </rPr>
      <t>si vous possédez un pionnier dans votre équipe, vous pouvez relancer le D20 “Exploration“.</t>
    </r>
  </si>
  <si>
    <t>Vaisseau</t>
  </si>
  <si>
    <t xml:space="preserve">1 CP peut contenir jusqu’à 5 figurines ou 1 véhicule. </t>
  </si>
  <si>
    <r>
      <rPr>
        <b val="1"/>
        <i val="1"/>
        <sz val="16"/>
        <color indexed="12"/>
        <rFont val="Calibri"/>
      </rPr>
      <t xml:space="preserve">Point cost </t>
    </r>
    <r>
      <rPr>
        <b val="1"/>
        <sz val="16"/>
        <color indexed="12"/>
        <rFont val="Calibri"/>
      </rPr>
      <t xml:space="preserve">à multiplier par 100. </t>
    </r>
  </si>
  <si>
    <t>Fleet Tactic Bonus</t>
  </si>
  <si>
    <t>Réacteurs warp</t>
  </si>
  <si>
    <t>Command Distance</t>
  </si>
  <si>
    <t>WARP</t>
  </si>
  <si>
    <t>NAVIGUER</t>
  </si>
  <si>
    <t>Le marché de l’occasion</t>
  </si>
  <si>
    <t>A chaque fois que vous réalisez l'action "traverser le warp", jetez 1d10 :</t>
  </si>
  <si>
    <t>Designation</t>
  </si>
  <si>
    <t xml:space="preserve">Naviguer </t>
  </si>
  <si>
    <t>1R pour un hexagone</t>
  </si>
  <si>
    <t>1 - Erreur de calcul : le vaisseau se retrouve sur l'hexagone warp le plus éloigné de sa destination initiale.</t>
  </si>
  <si>
    <t xml:space="preserve">Non </t>
  </si>
  <si>
    <t>Name</t>
  </si>
  <si>
    <t xml:space="preserve">ou </t>
  </si>
  <si>
    <t>Dans Rogue trader, vous pouvez une fois par tour, lors de l’action “acheter/vendre“, consulter le marché de l’occasion. Sélectionnez votre vaisseau puis suivez la procédure ci-dessous :</t>
  </si>
  <si>
    <t>2 - Surchauffe des réacteurs : le vaisseau ne peut plus naviguer pendant 1d3 tours.</t>
  </si>
  <si>
    <t xml:space="preserve">Oui </t>
  </si>
  <si>
    <t>Size Class</t>
  </si>
  <si>
    <t>3R pour deux hexagones</t>
  </si>
  <si>
    <t>3 - Démons : des créatures se sont infiltrées durant la traversée, vous perdez 1d6 VM et 1d3 CP.</t>
  </si>
  <si>
    <t>Squadron Size</t>
  </si>
  <si>
    <t>Entretien</t>
  </si>
  <si>
    <t>Payez ¼ de la valeur totale du vaisseau à la fin du tour</t>
  </si>
  <si>
    <t>4 - Incident : vous perdez 1 DR, 1 CR et 1 Shield.</t>
  </si>
  <si>
    <t>DR</t>
  </si>
  <si>
    <t>CR</t>
  </si>
  <si>
    <t>Mv</t>
  </si>
  <si>
    <t>HP</t>
  </si>
  <si>
    <t>CP</t>
  </si>
  <si>
    <t>AP</t>
  </si>
  <si>
    <t>PD</t>
  </si>
  <si>
    <t>MN</t>
  </si>
  <si>
    <t>5 - Panne : votre arrivée est retardée d'1d3 tours. Pour chaque tour passé dans le warp, vous perdez 1 VM et 1D3 R.</t>
  </si>
  <si>
    <t xml:space="preserve">Bonus </t>
  </si>
  <si>
    <t>1. Définissez la nature du vaisseau que vous comptez acheter : </t>
  </si>
  <si>
    <t>6 - Mauvais esprit : la traversée vous a mis un coup au moral, vous perdez 1d3 VM.</t>
  </si>
  <si>
    <t>Points Cost</t>
  </si>
  <si>
    <t>Shield Rating</t>
  </si>
  <si>
    <t>Wings</t>
  </si>
  <si>
    <t>Turn Limit</t>
  </si>
  <si>
    <r>
      <rPr>
        <b val="1"/>
        <sz val="12"/>
        <color indexed="8"/>
        <rFont val="Cambria"/>
      </rPr>
      <t xml:space="preserve">Navigateur : </t>
    </r>
    <r>
      <rPr>
        <sz val="12"/>
        <color indexed="8"/>
        <rFont val="Cambria"/>
      </rPr>
      <t>5R pour trois hexagones</t>
    </r>
  </si>
  <si>
    <t>D3</t>
  </si>
  <si>
    <t>7 - Réserves : la traversée à été laborieuse. Vous perdez 1d10 R supplémentaires.</t>
  </si>
  <si>
    <t>Propriétaire</t>
  </si>
  <si>
    <t>8 - Scorbut : votre amiral tombe “malade“ et vous perdez 1 CP.</t>
  </si>
  <si>
    <t>Primary Weapons</t>
  </si>
  <si>
    <t>8“</t>
  </si>
  <si>
    <t>16“</t>
  </si>
  <si>
    <t>24“</t>
  </si>
  <si>
    <t>32“</t>
  </si>
  <si>
    <t>NAVIGUER À TRAVERS LE WARP</t>
  </si>
  <si>
    <t>9 - Turbulences : le vaisseau a reçu de sacrées secousses. Vous perdez 1HP.</t>
  </si>
  <si>
    <t>- Placez un pion sur la table pour marquer l'emplacement estimé de votre destination.</t>
  </si>
  <si>
    <t>10 - Maîtrise : la traversée a été une réussite.</t>
  </si>
  <si>
    <t xml:space="preserve"> Weapons</t>
  </si>
  <si>
    <t>- Activez les réacteurs warp puis faites un jet dans le tableau Esprit de la machine :</t>
  </si>
  <si>
    <t>1. Les réacteurs refusent de s'allumer. Vous restez sur place.</t>
  </si>
  <si>
    <t>Torpedo Weapons</t>
  </si>
  <si>
    <t>2. Multipliez la distance par 3 pour obtenir le nombre de ressources à dépenser.</t>
  </si>
  <si>
    <t>2. Définissez le coût du vaisseau :</t>
  </si>
  <si>
    <t>3. Multipliez la distance par 2 pour obtenir le nombre de ressources à dépenser.</t>
  </si>
  <si>
    <t>MARs</t>
  </si>
  <si>
    <t>4. Dépensez autant de ressources que la distance en pouces + 1d6 R.</t>
  </si>
  <si>
    <t>Coût initial du vaisseau</t>
  </si>
  <si>
    <t>3 quarts</t>
  </si>
  <si>
    <t>1 demi</t>
  </si>
  <si>
    <t>1 tiers</t>
  </si>
  <si>
    <t xml:space="preserve">5. Dépensez autant de ressources que la distance en pouces. </t>
  </si>
  <si>
    <t>Valeur de dégradation</t>
  </si>
  <si>
    <t>2D10</t>
  </si>
  <si>
    <t>4D10</t>
  </si>
  <si>
    <t>6D10</t>
  </si>
  <si>
    <t>Hardpoints</t>
  </si>
  <si>
    <t>6. Dépensez autant de ressources que la distance en pouces et ignorez  le jet dans le tableau warp.</t>
  </si>
  <si>
    <t>- Réalisez un jet dans le tableau warp.</t>
  </si>
  <si>
    <t xml:space="preserve">- Réalisez un test d'orientation pour sortir du Warp : </t>
  </si>
  <si>
    <t>1. Positionnez le gabarit de déviation FA et jetez 3D6" sur le pion de destination.</t>
  </si>
  <si>
    <t>3. Prenez la valeur de dégradation du vaisseau d’occasion puis lancez autant de dés dans le tableau ci-dessous. Pour chaque caractéristique, retirez 1D3 points jusqu’à un minimum de 1, à l’exception des numéros 8 et 9. Pour le numéro 10, ajoutez 1D3 points.</t>
  </si>
  <si>
    <t>2. Positionnez le gabarit de déviation FA et jetez 2D6" sur le pion de destination.</t>
  </si>
  <si>
    <t>3. Positionnez le gabarit de déviation FA et jetez 1D6" sur le pion de destination.</t>
  </si>
  <si>
    <t>Upgrades</t>
  </si>
  <si>
    <t>4. Positionnez le gabarit de déviation FA et jetez 1D3" sur le pion de destination.</t>
  </si>
  <si>
    <t>5-6. Calcul parfait. Le vaisseau est placé exactement sur le pion de destination.</t>
  </si>
  <si>
    <t>1D10</t>
  </si>
  <si>
    <t>- Payez l'entretien du vaisseau.</t>
  </si>
  <si>
    <t>Accompaniment</t>
  </si>
  <si>
    <t>WINGS</t>
  </si>
  <si>
    <t>SHIELD</t>
  </si>
  <si>
    <t>Turn limit</t>
  </si>
  <si>
    <t>4. Payez la visite du vaisseau : 4D20 crédits.</t>
  </si>
  <si>
    <t>5. Décidez ou non d’acheter le vaisseau.</t>
  </si>
  <si>
    <t xml:space="preserve">6. Réparer le vaisseau : pour 300 crédits, augmentez de 1 une caractéristique dégradée. </t>
  </si>
  <si>
    <r>
      <rPr>
        <sz val="12"/>
        <color indexed="8"/>
        <rFont val="Verdana"/>
      </rPr>
      <t xml:space="preserve">Pour chaque réparation, ajoutez 5 à la valeur </t>
    </r>
    <r>
      <rPr>
        <i val="1"/>
        <sz val="12"/>
        <color indexed="8"/>
        <rFont val="Verdana"/>
      </rPr>
      <t xml:space="preserve">points cost </t>
    </r>
    <r>
      <rPr>
        <sz val="12"/>
        <color indexed="8"/>
        <rFont val="Verdana"/>
      </rPr>
      <t>du vaisseau.</t>
    </r>
  </si>
  <si>
    <t>Construire un vaisseau</t>
  </si>
  <si>
    <t xml:space="preserve">Chaque caractéristique correspond à un Point de Construction (PC). Chaque PC coûte 100 crédits. </t>
  </si>
  <si>
    <t>PC</t>
  </si>
  <si>
    <t>Crédits</t>
  </si>
  <si>
    <t>Small</t>
  </si>
  <si>
    <t>0-12“</t>
  </si>
  <si>
    <t>0-2</t>
  </si>
  <si>
    <t>X</t>
  </si>
  <si>
    <t>Medium Capital</t>
  </si>
  <si>
    <t>0-8“</t>
  </si>
  <si>
    <t>0-5</t>
  </si>
  <si>
    <t>0-4</t>
  </si>
  <si>
    <t>0-6</t>
  </si>
  <si>
    <t>Large Capital</t>
  </si>
  <si>
    <t>0-6“</t>
  </si>
  <si>
    <t>0-8</t>
  </si>
  <si>
    <t>0-10</t>
  </si>
  <si>
    <t>0-1</t>
  </si>
  <si>
    <t>1“</t>
  </si>
  <si>
    <t>2“</t>
  </si>
  <si>
    <t>0-3</t>
  </si>
  <si>
    <t>0-12</t>
  </si>
  <si>
    <t>3“</t>
  </si>
  <si>
    <t>PC max</t>
  </si>
  <si>
    <t xml:space="preserve">Case / Rangée </t>
  </si>
  <si>
    <t>Nuclear, Kinetic, Gravitational, Scatter</t>
  </si>
  <si>
    <t>Type</t>
  </si>
  <si>
    <t>Fore, Starboard / Port, Turrets</t>
  </si>
  <si>
    <t>Beam</t>
  </si>
  <si>
    <t>20“</t>
  </si>
  <si>
    <t>30“</t>
  </si>
  <si>
    <t>40“</t>
  </si>
  <si>
    <t>36“</t>
  </si>
  <si>
    <t>48“</t>
  </si>
  <si>
    <t>Coût  PC</t>
  </si>
  <si>
    <t>Total</t>
  </si>
  <si>
    <t>0-2 : +1“ Mv / 01 : –1“ turn limit</t>
  </si>
  <si>
    <t>0-1 : +1“ Mv / 01 : –1“ turn limit</t>
  </si>
  <si>
    <t>Commerce</t>
  </si>
  <si>
    <t>Calculatrice</t>
  </si>
  <si>
    <t>+</t>
  </si>
  <si>
    <t>x</t>
  </si>
  <si>
    <t>Tour suivant</t>
  </si>
  <si>
    <t>Notes</t>
  </si>
  <si>
    <t>TOURS</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</si>
  <si>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</si>
  <si>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</si>
  <si>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</si>
  <si>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</si>
  <si>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</si>
  <si>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</si>
  <si>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</si>
  <si>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</si>
  <si>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</si>
  <si>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</si>
  <si>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</si>
  <si>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</si>
  <si>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</si>
  <si>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</si>
  <si>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</si>
  <si>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</si>
  <si>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</si>
  <si>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</si>
  <si>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</si>
  <si>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</si>
  <si>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</si>
  <si>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</si>
  <si>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</si>
  <si>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</si>
  <si>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</si>
  <si>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</si>
  <si>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</si>
  <si>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</si>
  <si>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</si>
  <si>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</si>
  <si>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</si>
  <si>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</si>
  <si>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Ressources</t>
  </si>
  <si>
    <t>Dîme impériale</t>
  </si>
  <si>
    <t xml:space="preserve">Crédits </t>
  </si>
  <si>
    <t>Recette</t>
  </si>
  <si>
    <t>Dépense</t>
  </si>
  <si>
    <t>Gain</t>
  </si>
  <si>
    <t>Perte</t>
  </si>
  <si>
    <t>FLUCTUATION DU MARCHÉ</t>
  </si>
  <si>
    <t>TAUX DE CHANGE</t>
  </si>
  <si>
    <t>ACTIONS</t>
  </si>
  <si>
    <r>
      <rPr>
        <b val="1"/>
        <sz val="12"/>
        <color indexed="8"/>
        <rFont val="Verdana"/>
      </rPr>
      <t xml:space="preserve">Accord commercial </t>
    </r>
    <r>
      <rPr>
        <b val="1"/>
        <sz val="10"/>
        <color indexed="8"/>
        <rFont val="Verdana"/>
      </rPr>
      <t>1D6R/T</t>
    </r>
  </si>
  <si>
    <r>
      <rPr>
        <b val="1"/>
        <sz val="12"/>
        <color indexed="8"/>
        <rFont val="Verdana"/>
      </rPr>
      <t xml:space="preserve">Coloniser sous tutelle impériale </t>
    </r>
    <r>
      <rPr>
        <b val="1"/>
        <sz val="8"/>
        <color indexed="8"/>
        <rFont val="Verdana"/>
      </rPr>
      <t>R/T ou R/T/2 pour fidèle</t>
    </r>
  </si>
  <si>
    <t>Coloniser sous sa propre tutelle R/T</t>
  </si>
  <si>
    <r>
      <rPr>
        <b val="1"/>
        <sz val="12"/>
        <color indexed="8"/>
        <rFont val="Verdana"/>
      </rPr>
      <t xml:space="preserve">Instaurer un gouvernement impérial      </t>
    </r>
    <r>
      <rPr>
        <b val="1"/>
        <sz val="10"/>
        <color indexed="8"/>
        <rFont val="Verdana"/>
      </rPr>
      <t>1D10/T</t>
    </r>
  </si>
  <si>
    <r>
      <rPr>
        <b val="1"/>
        <sz val="12"/>
        <color indexed="8"/>
        <rFont val="Verdana"/>
      </rPr>
      <t xml:space="preserve">Instaurer un gouvernement rebelle        </t>
    </r>
    <r>
      <rPr>
        <b val="1"/>
        <sz val="10"/>
        <color indexed="8"/>
        <rFont val="Verdana"/>
      </rPr>
      <t>1D10/T</t>
    </r>
  </si>
  <si>
    <r>
      <rPr>
        <b val="1"/>
        <sz val="12"/>
        <color indexed="8"/>
        <rFont val="Verdana"/>
      </rPr>
      <t xml:space="preserve">Etablir une route commerciale </t>
    </r>
    <r>
      <rPr>
        <b val="1"/>
        <sz val="10"/>
        <color indexed="8"/>
        <rFont val="Verdana"/>
      </rPr>
      <t>1D20/T</t>
    </r>
  </si>
  <si>
    <t>Explorer       1D20</t>
  </si>
  <si>
    <t>VAISSEAU</t>
  </si>
  <si>
    <t>Naviguer</t>
  </si>
  <si>
    <t>Points cost</t>
  </si>
  <si>
    <t>Entretien warp</t>
  </si>
  <si>
    <r>
      <rPr>
        <b val="1"/>
        <sz val="12"/>
        <color indexed="8"/>
        <rFont val="Verdana"/>
      </rPr>
      <t xml:space="preserve">Réparation        </t>
    </r>
    <r>
      <rPr>
        <b val="1"/>
        <sz val="8"/>
        <color indexed="8"/>
        <rFont val="Verdana"/>
      </rPr>
      <t>300 crédits par point</t>
    </r>
  </si>
  <si>
    <t>ENTREPRISES</t>
  </si>
  <si>
    <t xml:space="preserve">ENTREPRISE DE FORAGE </t>
  </si>
  <si>
    <t>Investissement : 5000</t>
  </si>
  <si>
    <t>Gain : 1D20 R/T</t>
  </si>
  <si>
    <t xml:space="preserve">LABORATOIRE DE RECHERCHE </t>
  </si>
  <si>
    <t>Investissement : 6000</t>
  </si>
  <si>
    <t>Gain : augmentez de 1D10 les R de la planète. Durée : 1D3 T</t>
  </si>
  <si>
    <t xml:space="preserve">ENTREPRISE MARCHANDE </t>
  </si>
  <si>
    <t xml:space="preserve">Investissement : 7000 </t>
  </si>
  <si>
    <t xml:space="preserve">Gain : 1D1000 Crédits/T </t>
  </si>
  <si>
    <t xml:space="preserve">ENTREPRISE DE TERRAFORMATION </t>
  </si>
  <si>
    <t xml:space="preserve">Investissement : 20000 </t>
  </si>
  <si>
    <t>Gain : “monde mortel“ devient de type “station de recherche“ avec 1D3 D10R.                                      Durée : 1D10 T</t>
  </si>
  <si>
    <t>NOM</t>
  </si>
  <si>
    <t>SOLDE</t>
  </si>
  <si>
    <t>Amiral</t>
  </si>
  <si>
    <t>Rogue trader</t>
  </si>
  <si>
    <t>Monde natal</t>
  </si>
  <si>
    <t>AGE</t>
  </si>
  <si>
    <t>Intelligence</t>
  </si>
  <si>
    <t>Santé</t>
  </si>
  <si>
    <t>Force mentale</t>
  </si>
  <si>
    <t>Sociabilité</t>
  </si>
  <si>
    <t>Règles spéciales</t>
  </si>
  <si>
    <t>1D10 VM</t>
  </si>
  <si>
    <t xml:space="preserve">INITIATIVE </t>
  </si>
  <si>
    <t>SPÉCIFICITÉS</t>
  </si>
  <si>
    <t>Libre-marchand</t>
  </si>
  <si>
    <t>+1 ou -1</t>
  </si>
  <si>
    <t>Débute la partie avec 1D100 crédits supplémentaires</t>
  </si>
  <si>
    <t>Archimilitant</t>
  </si>
  <si>
    <t>Débute la partie avec 1D3 recrues (gratuites sauf équipement)</t>
  </si>
  <si>
    <t>Navigateur</t>
  </si>
  <si>
    <t>+2 ou - 2</t>
  </si>
  <si>
    <t>bonus +2</t>
  </si>
  <si>
    <t xml:space="preserve">Ignore le jet d’orientation warp. </t>
  </si>
  <si>
    <t>Explorateur</t>
  </si>
  <si>
    <t>bonus +1</t>
  </si>
  <si>
    <t>Débute la partie avec 1D20 R</t>
  </si>
  <si>
    <t>Missionnaire</t>
  </si>
  <si>
    <t>Transforme D6 objets rares en commun</t>
  </si>
  <si>
    <t>Psyker</t>
  </si>
  <si>
    <t>Ignore le D10 Warp</t>
  </si>
  <si>
    <t>Sénéchal</t>
  </si>
  <si>
    <t>+3 ou -3</t>
  </si>
  <si>
    <t>+1D6 ou -1D6 II de n’importe quelle planète en début de partie</t>
  </si>
  <si>
    <t>MONDE NATAL</t>
  </si>
  <si>
    <t xml:space="preserve">Santé </t>
  </si>
  <si>
    <t xml:space="preserve">Compétences </t>
  </si>
  <si>
    <r>
      <rPr>
        <sz val="12"/>
        <color indexed="18"/>
        <rFont val="Arial"/>
      </rPr>
      <t>D6</t>
    </r>
    <r>
      <rPr>
        <b val="1"/>
        <sz val="12"/>
        <color indexed="18"/>
        <rFont val="Arial"/>
      </rPr>
      <t xml:space="preserve"> </t>
    </r>
  </si>
  <si>
    <t>D6</t>
  </si>
  <si>
    <t>D10</t>
  </si>
  <si>
    <t>Hors-monde</t>
  </si>
  <si>
    <t>- 1D3</t>
  </si>
  <si>
    <r>
      <rPr>
        <b val="1"/>
        <sz val="12"/>
        <color indexed="52"/>
        <rFont val="Arial"/>
      </rPr>
      <t>Contrebandier</t>
    </r>
    <r>
      <rPr>
        <sz val="12"/>
        <color indexed="52"/>
        <rFont val="Arial"/>
      </rPr>
      <t> : réalisez l’action “acheter/vendre“ depuis un hexagone sans planète, mais augmentez de 1 toutes les valeurs "rare X".</t>
    </r>
  </si>
  <si>
    <r>
      <rPr>
        <b val="1"/>
        <sz val="12"/>
        <color indexed="52"/>
        <rFont val="Arial"/>
      </rPr>
      <t xml:space="preserve">Apesanteur : </t>
    </r>
    <r>
      <rPr>
        <sz val="12"/>
        <color indexed="52"/>
        <rFont val="Arial"/>
      </rPr>
      <t>débute la partie avec une endurance de 3 non modifiable.</t>
    </r>
  </si>
  <si>
    <r>
      <rPr>
        <b val="1"/>
        <sz val="12"/>
        <color indexed="52"/>
        <rFont val="Arial"/>
      </rPr>
      <t>Têtu : -</t>
    </r>
    <r>
      <rPr>
        <sz val="12"/>
        <color indexed="52"/>
        <rFont val="Arial"/>
      </rPr>
      <t>1 au test de déroute.</t>
    </r>
  </si>
  <si>
    <t>Monde forge</t>
  </si>
  <si>
    <r>
      <rPr>
        <b val="1"/>
        <sz val="12"/>
        <color indexed="52"/>
        <rFont val="Arial"/>
      </rPr>
      <t>Réparation</t>
    </r>
    <r>
      <rPr>
        <sz val="12"/>
        <color indexed="52"/>
        <rFont val="Arial"/>
      </rPr>
      <t xml:space="preserve"> : faîtes une réparation gratuite sur un monde forge.</t>
    </r>
  </si>
  <si>
    <r>
      <rPr>
        <b val="1"/>
        <sz val="12"/>
        <color indexed="52"/>
        <rFont val="Arial"/>
      </rPr>
      <t>Esprit de la machine</t>
    </r>
    <r>
      <rPr>
        <sz val="12"/>
        <color indexed="52"/>
        <rFont val="Arial"/>
      </rPr>
      <t xml:space="preserve"> : ajoutez 1 ou retirez 1 au dé warp.</t>
    </r>
  </si>
  <si>
    <t xml:space="preserve">Noble </t>
  </si>
  <si>
    <r>
      <rPr>
        <b val="1"/>
        <sz val="12"/>
        <color indexed="52"/>
        <rFont val="Arial"/>
      </rPr>
      <t>Héritage</t>
    </r>
    <r>
      <rPr>
        <sz val="12"/>
        <color indexed="52"/>
        <rFont val="Arial"/>
      </rPr>
      <t xml:space="preserve"> : commencez la partie avec X crédits supplémentaires.</t>
    </r>
  </si>
  <si>
    <r>
      <rPr>
        <b val="1"/>
        <sz val="12"/>
        <color indexed="52"/>
        <rFont val="Arial"/>
      </rPr>
      <t>Carnet d'adresse</t>
    </r>
    <r>
      <rPr>
        <sz val="12"/>
        <color indexed="52"/>
        <rFont val="Arial"/>
      </rPr>
      <t xml:space="preserve"> : une fois par partie, à la fin du tour de votre adversaire, vous pouvez l'obliger à réaliser un affrontement contre des PNJ.</t>
    </r>
  </si>
  <si>
    <t>Monde mortel</t>
  </si>
  <si>
    <r>
      <rPr>
        <b val="1"/>
        <sz val="12"/>
        <color indexed="52"/>
        <rFont val="Arial"/>
      </rPr>
      <t>Force naturelle</t>
    </r>
    <r>
      <rPr>
        <sz val="12"/>
        <color indexed="52"/>
        <rFont val="Arial"/>
      </rPr>
      <t xml:space="preserve"> : augmentez de 1 votre F et E.</t>
    </r>
  </si>
  <si>
    <r>
      <rPr>
        <b val="1"/>
        <sz val="12"/>
        <color indexed="52"/>
        <rFont val="Arial"/>
      </rPr>
      <t xml:space="preserve">Bête : </t>
    </r>
    <r>
      <rPr>
        <sz val="12"/>
        <color indexed="52"/>
        <rFont val="Arial"/>
      </rPr>
      <t>dépassez le seuil des caractéristiques de F et E jusqu'à 6.</t>
    </r>
  </si>
  <si>
    <t>Monde ruche</t>
  </si>
  <si>
    <r>
      <rPr>
        <b val="1"/>
        <sz val="12"/>
        <color indexed="52"/>
        <rFont val="Arial"/>
      </rPr>
      <t>Larbin</t>
    </r>
    <r>
      <rPr>
        <sz val="12"/>
        <color indexed="52"/>
        <rFont val="Arial"/>
      </rPr>
      <t xml:space="preserve"> : Réduisez votre Cd de 1 (non modifiable).</t>
    </r>
  </si>
  <si>
    <r>
      <rPr>
        <b val="1"/>
        <sz val="12"/>
        <color indexed="52"/>
        <rFont val="Arial"/>
      </rPr>
      <t xml:space="preserve">Belliqueux : </t>
    </r>
    <r>
      <rPr>
        <sz val="12"/>
        <color indexed="52"/>
        <rFont val="Arial"/>
      </rPr>
      <t>ajoutez 1 au test d’initiative.</t>
    </r>
  </si>
  <si>
    <r>
      <rPr>
        <b val="1"/>
        <sz val="12"/>
        <color indexed="52"/>
        <rFont val="Arial"/>
      </rPr>
      <t>Terrain de jeu</t>
    </r>
    <r>
      <rPr>
        <sz val="12"/>
        <color indexed="52"/>
        <rFont val="Arial"/>
      </rPr>
      <t xml:space="preserve"> : relancez 1D6 relique.</t>
    </r>
  </si>
  <si>
    <t>Monde féodal</t>
  </si>
  <si>
    <r>
      <rPr>
        <b val="1"/>
        <sz val="12"/>
        <color indexed="52"/>
        <rFont val="Arial"/>
      </rPr>
      <t>Erudit</t>
    </r>
    <r>
      <rPr>
        <sz val="12"/>
        <color indexed="52"/>
        <rFont val="Arial"/>
      </rPr>
      <t xml:space="preserve"> : obtenez automatiquement un jet dans le tableau “Legs des conquêtes“ une fois par partie sur un monde féodal.</t>
    </r>
  </si>
  <si>
    <r>
      <rPr>
        <b val="1"/>
        <sz val="12"/>
        <color indexed="52"/>
        <rFont val="Arial"/>
      </rPr>
      <t>Foi</t>
    </r>
    <r>
      <rPr>
        <sz val="12"/>
        <color indexed="52"/>
        <rFont val="Arial"/>
      </rPr>
      <t xml:space="preserve"> : svg invunérable 6++.</t>
    </r>
  </si>
  <si>
    <r>
      <rPr>
        <b val="1"/>
        <sz val="10"/>
        <color indexed="18"/>
        <rFont val="Arial"/>
      </rPr>
      <t>Test de destin</t>
    </r>
    <r>
      <rPr>
        <sz val="10"/>
        <color indexed="18"/>
        <rFont val="Arial"/>
      </rPr>
      <t xml:space="preserve"> : une fois par tour, vous pouvez réalisez un test de destin. Additionnez votre intelligence, votre santé, votre force mentale, et votre sociabilité. Lancez 1D30. Pour réussir, le résultat doit être inférieur à cette valeur. Un test de destin remplace n'importe quel autre test que le joueur peut réaliser pendant une partie (bataille contre PNJ, test d'accord commercial, d20 d'exploration).</t>
    </r>
  </si>
  <si>
    <t>En cas de réussite du test de destin, prenez la meilleure combinaison possible (ex : d20 exploration donne 20 R  ou victoire contre les PNJ sans perte). De plus, ajoutez 1 à l'une des caractéristiques convoquées pour le test (Intelligence, santé, force mentale, sociabilité).</t>
  </si>
  <si>
    <t>En cas d'échec du test de destin, retirez 1 à toutes les caractéristiques convoquées pour le test (Intelligence, santé, force mentale, sociabilité).</t>
  </si>
  <si>
    <t>1-2 : stupidité</t>
  </si>
  <si>
    <t>3-4 : rien</t>
  </si>
  <si>
    <t>5-6 : vous repérez automatiquement les figurines cachées quelle que soit la distance</t>
  </si>
  <si>
    <t>1-2 : malade (perdez 1PV dans votre profil puis 1PV après chaque partie jusqu'à un minimum de 1)</t>
  </si>
  <si>
    <t>5-6 : relancez le résultat "mort" une fois par partie</t>
  </si>
  <si>
    <t>1-2 : frénésie</t>
  </si>
  <si>
    <t>5-6 : peur</t>
  </si>
  <si>
    <t>1-2 : retirez 1 au jet de recrutement (jusqu'à un minimum de 1)</t>
  </si>
  <si>
    <t>5-6 : ajoutez 1 au jet de recrutement</t>
  </si>
  <si>
    <t>Âge</t>
  </si>
  <si>
    <t>Choisissez l'un des traits suivant :</t>
  </si>
  <si>
    <r>
      <rPr>
        <i val="1"/>
        <sz val="12"/>
        <color indexed="52"/>
        <rFont val="Arial"/>
      </rPr>
      <t>Intrépide et fougueux :</t>
    </r>
    <r>
      <rPr>
        <sz val="12"/>
        <color indexed="52"/>
        <rFont val="Arial"/>
      </rPr>
      <t xml:space="preserve"> relancez le test de destin mais, en cas d'échec, retirez 2 aux caractéristiques.</t>
    </r>
  </si>
  <si>
    <r>
      <rPr>
        <i val="1"/>
        <sz val="12"/>
        <color indexed="52"/>
        <rFont val="Arial"/>
      </rPr>
      <t xml:space="preserve">Mature et impatient : </t>
    </r>
    <r>
      <rPr>
        <sz val="12"/>
        <color indexed="52"/>
        <rFont val="Arial"/>
      </rPr>
      <t xml:space="preserve">relancez le test de destin mais, en cas d’échec, retirez 1D6 sur 1D3 caractéristiques. </t>
    </r>
  </si>
  <si>
    <r>
      <rPr>
        <i val="1"/>
        <sz val="12"/>
        <color indexed="52"/>
        <rFont val="Arial"/>
      </rPr>
      <t>Sage et sénile :</t>
    </r>
    <r>
      <rPr>
        <sz val="12"/>
        <color indexed="52"/>
        <rFont val="Arial"/>
      </rPr>
      <t xml:space="preserve"> </t>
    </r>
    <r>
      <rPr>
        <sz val="12"/>
        <color indexed="52"/>
        <rFont val="Arial"/>
      </rPr>
      <t>relancez le test de destin</t>
    </r>
    <r>
      <rPr>
        <sz val="12"/>
        <color indexed="52"/>
        <rFont val="Arial"/>
      </rPr>
      <t xml:space="preserve"> mais vous tombez malade (si vous êtes déjà malade, cette règle ne s'applique pas).</t>
    </r>
  </si>
  <si>
    <t>Actions</t>
  </si>
  <si>
    <t>ACCORD COMMERCIAL</t>
  </si>
  <si>
    <t>COLONISER SOUS TUTELLE IMPÉRIALE</t>
  </si>
  <si>
    <t>COLONISER SOUS SA PROPRE TUTELLE</t>
  </si>
  <si>
    <t>INSTAURER UN GOUVERNEMENT IMPÉRIAL</t>
  </si>
  <si>
    <t>INSTAURER UN GOUVERNEMENT REBELLE</t>
  </si>
  <si>
    <t>EXPLORER</t>
  </si>
  <si>
    <t>ETABLIR UNE ROUTE COMMERCIALE</t>
  </si>
  <si>
    <t>DOGFIGHT</t>
  </si>
  <si>
    <t>INFLUENCER</t>
  </si>
  <si>
    <t>Hexagone sans planète</t>
  </si>
  <si>
    <t>1D10 &gt; à l’II</t>
  </si>
  <si>
    <t>1D10 &gt; ou = à l’II</t>
  </si>
  <si>
    <t>7000 crédits + PNJ</t>
  </si>
  <si>
    <t>8000 crédits + PNJ</t>
  </si>
  <si>
    <t>10000 crédits + PNJ</t>
  </si>
  <si>
    <t>PNJ</t>
  </si>
  <si>
    <t xml:space="preserve">PNJ x2 </t>
  </si>
  <si>
    <t>PNJ x 3</t>
  </si>
  <si>
    <t>500 crédits</t>
  </si>
  <si>
    <t xml:space="preserve">500 crédits </t>
  </si>
  <si>
    <t>700 + 1D100 crédits</t>
  </si>
  <si>
    <t>1D6 &gt; VM - II</t>
  </si>
  <si>
    <t>crédits</t>
  </si>
  <si>
    <t>1D10 = ou &gt; à l’II</t>
  </si>
  <si>
    <t>1D10 = à l’II</t>
  </si>
  <si>
    <t>PNJ x 2</t>
  </si>
  <si>
    <t xml:space="preserve">PNJ </t>
  </si>
  <si>
    <t>+ 1D100 crédits</t>
  </si>
  <si>
    <t>1D10 &lt; à l’II</t>
  </si>
  <si>
    <t>1D10 &lt; ou = à l’II</t>
  </si>
  <si>
    <t>10 000 crédits + PNJ</t>
  </si>
  <si>
    <t>8 000 crédits + PNJ</t>
  </si>
  <si>
    <t>12000 crédits + PNJ</t>
  </si>
  <si>
    <t>PNJ x 4</t>
  </si>
  <si>
    <t>crédits + PNJ</t>
  </si>
  <si>
    <t>1 tour</t>
  </si>
  <si>
    <t>Immédiate si victoire ctr PNJ</t>
  </si>
  <si>
    <t>1D6 R/T</t>
  </si>
  <si>
    <t>3 tours si victoire ctr PNJ</t>
  </si>
  <si>
    <t>1D10 R/T</t>
  </si>
  <si>
    <t>Voir procédure PNJ</t>
  </si>
  <si>
    <t xml:space="preserve"> Immédiat</t>
  </si>
  <si>
    <r>
      <rPr>
        <b val="1"/>
        <sz val="12"/>
        <color indexed="8"/>
        <rFont val="Cambria"/>
      </rPr>
      <t xml:space="preserve">Libre-marchand : </t>
    </r>
    <r>
      <rPr>
        <sz val="12"/>
        <color indexed="8"/>
        <rFont val="Cambria"/>
      </rPr>
      <t>Ajoutez ou retirez 1D3 au résultat commercial</t>
    </r>
  </si>
  <si>
    <t>R/T</t>
  </si>
  <si>
    <r>
      <rPr>
        <sz val="12"/>
        <color indexed="8"/>
        <rFont val="Cambria"/>
      </rPr>
      <t xml:space="preserve">  </t>
    </r>
    <r>
      <rPr>
        <b val="1"/>
        <sz val="12"/>
        <color indexed="8"/>
        <rFont val="Cambria"/>
      </rPr>
      <t>Archimilitant :</t>
    </r>
    <r>
      <rPr>
        <sz val="12"/>
        <color indexed="8"/>
        <rFont val="Cambria"/>
      </rPr>
      <t xml:space="preserve"> relance D10 PNJ</t>
    </r>
  </si>
  <si>
    <t>1D20 R</t>
  </si>
  <si>
    <r>
      <rPr>
        <sz val="12"/>
        <color indexed="8"/>
        <rFont val="Cambria"/>
      </rPr>
      <t xml:space="preserve">  </t>
    </r>
    <r>
      <rPr>
        <b val="1"/>
        <sz val="12"/>
        <color indexed="8"/>
        <rFont val="Cambria"/>
      </rPr>
      <t>Navigateur :</t>
    </r>
    <r>
      <rPr>
        <sz val="12"/>
        <color indexed="8"/>
        <rFont val="Cambria"/>
      </rPr>
      <t xml:space="preserve"> ajoute 1 au D10 PNJ</t>
    </r>
  </si>
  <si>
    <t>+1 ou -1 II</t>
  </si>
  <si>
    <t>R/2/T pour Fidèle</t>
  </si>
  <si>
    <r>
      <rPr>
        <b val="1"/>
        <sz val="12"/>
        <color indexed="8"/>
        <rFont val="Cambria"/>
      </rPr>
      <t xml:space="preserve">Explorateur : </t>
    </r>
    <r>
      <rPr>
        <sz val="12"/>
        <color indexed="8"/>
        <rFont val="Cambria"/>
      </rPr>
      <t>2D20 +</t>
    </r>
    <r>
      <rPr>
        <b val="1"/>
        <sz val="12"/>
        <color indexed="8"/>
        <rFont val="Cambria"/>
      </rPr>
      <t xml:space="preserve"> </t>
    </r>
    <r>
      <rPr>
        <sz val="12"/>
        <color indexed="8"/>
        <rFont val="Cambria"/>
      </rPr>
      <t>Réduisez de 100 crédits l’exploration</t>
    </r>
  </si>
  <si>
    <t xml:space="preserve">3 tours </t>
  </si>
  <si>
    <r>
      <rPr>
        <b val="1"/>
        <sz val="12"/>
        <color indexed="8"/>
        <rFont val="Cambria"/>
      </rPr>
      <t xml:space="preserve">Sénéchal : </t>
    </r>
    <r>
      <rPr>
        <sz val="12"/>
        <color indexed="8"/>
        <rFont val="Cambria"/>
      </rPr>
      <t>2D6 &gt; VM - II  / +1D3 II</t>
    </r>
  </si>
  <si>
    <r>
      <rPr>
        <b val="1"/>
        <sz val="12"/>
        <color indexed="8"/>
        <rFont val="Cambria"/>
      </rPr>
      <t xml:space="preserve">Missionnaire : </t>
    </r>
    <r>
      <rPr>
        <sz val="12"/>
        <color indexed="8"/>
        <rFont val="Cambria"/>
      </rPr>
      <t xml:space="preserve">Si Fidèle, -1 PNJ (jusqu’à un minimum de 1) + l’Imperium vous fournit 1000 crédits               </t>
    </r>
    <r>
      <rPr>
        <b val="1"/>
        <sz val="12"/>
        <color indexed="8"/>
        <rFont val="Cambria"/>
      </rPr>
      <t>Archimilitant :</t>
    </r>
    <r>
      <rPr>
        <sz val="12"/>
        <color indexed="8"/>
        <rFont val="Cambria"/>
      </rPr>
      <t xml:space="preserve"> relance D10 PNJ</t>
    </r>
  </si>
  <si>
    <t>1D20 R par tour</t>
  </si>
  <si>
    <r>
      <rPr>
        <b val="1"/>
        <sz val="12"/>
        <color indexed="8"/>
        <rFont val="Cambria"/>
      </rPr>
      <t xml:space="preserve">Libre-marchand : </t>
    </r>
    <r>
      <rPr>
        <sz val="12"/>
        <color indexed="8"/>
        <rFont val="Cambria"/>
      </rPr>
      <t>Relancez le D20 R</t>
    </r>
  </si>
  <si>
    <t>Map</t>
  </si>
  <si>
    <t>0-0-0</t>
  </si>
  <si>
    <t>Lazar</t>
  </si>
  <si>
    <t>Lirta IV</t>
  </si>
  <si>
    <t xml:space="preserve">Shalloo </t>
  </si>
  <si>
    <t>Thibah</t>
  </si>
  <si>
    <t>Abyz</t>
  </si>
  <si>
    <t>TYPE</t>
  </si>
  <si>
    <t>Monde-mortel</t>
  </si>
  <si>
    <t>Monde-féodal</t>
  </si>
  <si>
    <t>Monde-forge</t>
  </si>
  <si>
    <t>Monde-civlisé</t>
  </si>
  <si>
    <t>Agri-monde</t>
  </si>
  <si>
    <t>II</t>
  </si>
  <si>
    <t>Forte 10</t>
  </si>
  <si>
    <t>Forte 9</t>
  </si>
  <si>
    <t>Normale 7</t>
  </si>
  <si>
    <t>Normale 6</t>
  </si>
  <si>
    <t>R</t>
  </si>
  <si>
    <t xml:space="preserve">Druaa </t>
  </si>
  <si>
    <t>Fria</t>
  </si>
  <si>
    <t>Vefut II</t>
  </si>
  <si>
    <t>Arretze</t>
  </si>
  <si>
    <t xml:space="preserve">Mellon </t>
  </si>
  <si>
    <t>Monde civilisé</t>
  </si>
  <si>
    <t>Normale 4</t>
  </si>
  <si>
    <t>Station de recherche</t>
  </si>
  <si>
    <t>Faible 3</t>
  </si>
  <si>
    <t>Forte 8</t>
  </si>
  <si>
    <t xml:space="preserve">Sakulag </t>
  </si>
  <si>
    <t xml:space="preserve">Saudor </t>
  </si>
  <si>
    <t>Kamdorn</t>
  </si>
  <si>
    <t>Bereg</t>
  </si>
  <si>
    <t>Nar</t>
  </si>
  <si>
    <t>Maaluuk</t>
  </si>
  <si>
    <t xml:space="preserve">Zohbat </t>
  </si>
  <si>
    <t>Monde-mort</t>
  </si>
  <si>
    <t xml:space="preserve">Retillon </t>
  </si>
  <si>
    <t>Jol</t>
  </si>
  <si>
    <t>Hercant</t>
  </si>
  <si>
    <t>Générateur PNJ</t>
  </si>
  <si>
    <t xml:space="preserve">Chaque fois qu’un événement hostile se déclenche dans le scénario et que ce dernier nécessite l’intervention de PNJ, référez-vous à la procédure suivante : </t>
  </si>
  <si>
    <t>Dogfight</t>
  </si>
  <si>
    <r>
      <rPr>
        <sz val="12"/>
        <color indexed="8"/>
        <rFont val="Cambria"/>
      </rPr>
      <t xml:space="preserve">1. </t>
    </r>
    <r>
      <rPr>
        <b val="1"/>
        <sz val="12"/>
        <color indexed="8"/>
        <rFont val="Cambria"/>
      </rPr>
      <t xml:space="preserve">Générer la valeur de la kill team adverse : </t>
    </r>
  </si>
  <si>
    <r>
      <rPr>
        <sz val="12"/>
        <color indexed="8"/>
        <rFont val="Cambria"/>
      </rPr>
      <t xml:space="preserve">1. </t>
    </r>
    <r>
      <rPr>
        <b val="1"/>
        <sz val="12"/>
        <color indexed="8"/>
        <rFont val="Cambria"/>
      </rPr>
      <t>Générer la valeur du vaisseau PNJ (</t>
    </r>
    <r>
      <rPr>
        <b val="1"/>
        <i val="1"/>
        <sz val="12"/>
        <color indexed="8"/>
        <rFont val="Cambria"/>
      </rPr>
      <t>points cost</t>
    </r>
    <r>
      <rPr>
        <b val="1"/>
        <sz val="12"/>
        <color indexed="8"/>
        <rFont val="Cambria"/>
      </rPr>
      <t>)</t>
    </r>
    <r>
      <rPr>
        <b val="1"/>
        <sz val="12"/>
        <color indexed="8"/>
        <rFont val="Cambria"/>
      </rPr>
      <t xml:space="preserve"> : </t>
    </r>
  </si>
  <si>
    <t>Générateur de PNJ</t>
  </si>
  <si>
    <t>Valeur de la kill team</t>
  </si>
  <si>
    <t>Classe</t>
  </si>
  <si>
    <t>1D3</t>
  </si>
  <si>
    <t>Equipage</t>
  </si>
  <si>
    <t>Civil</t>
  </si>
  <si>
    <r>
      <rPr>
        <sz val="12"/>
        <color indexed="8"/>
        <rFont val="Cambria"/>
      </rPr>
      <t>1D10</t>
    </r>
  </si>
  <si>
    <t>Amateur</t>
  </si>
  <si>
    <t>Marchand</t>
  </si>
  <si>
    <r>
      <rPr>
        <sz val="12"/>
        <color indexed="8"/>
        <rFont val="Cambria"/>
      </rPr>
      <t>1D20</t>
    </r>
  </si>
  <si>
    <t>Standard</t>
  </si>
  <si>
    <t>Bâtiment de guerre</t>
  </si>
  <si>
    <t>2D20</t>
  </si>
  <si>
    <t>Expert</t>
  </si>
  <si>
    <r>
      <rPr>
        <sz val="12"/>
        <color indexed="8"/>
        <rFont val="Cambria"/>
      </rPr>
      <t xml:space="preserve">2. </t>
    </r>
    <r>
      <rPr>
        <b val="1"/>
        <sz val="12"/>
        <color indexed="8"/>
        <rFont val="Cambria"/>
      </rPr>
      <t>Décidez de faire combattre ou non votre kill team contre les PNJ.</t>
    </r>
  </si>
  <si>
    <r>
      <rPr>
        <sz val="12"/>
        <color indexed="8"/>
        <rFont val="Cambria"/>
      </rPr>
      <t xml:space="preserve">2. </t>
    </r>
    <r>
      <rPr>
        <b val="1"/>
        <sz val="12"/>
        <color indexed="8"/>
        <rFont val="Cambria"/>
      </rPr>
      <t>Décidez de faire combattre ou non votre vaisseau contre les PNJ.</t>
    </r>
  </si>
  <si>
    <r>
      <rPr>
        <sz val="12"/>
        <color indexed="8"/>
        <rFont val="Cambria"/>
      </rPr>
      <t xml:space="preserve">3. </t>
    </r>
    <r>
      <rPr>
        <b val="1"/>
        <sz val="12"/>
        <color indexed="8"/>
        <rFont val="Cambria"/>
      </rPr>
      <t>Résolution des combats :</t>
    </r>
    <r>
      <rPr>
        <sz val="12"/>
        <color indexed="8"/>
        <rFont val="Cambria"/>
      </rPr>
      <t xml:space="preserve"> pour chaque différence de 25 points, ajoutez 1 (si la valeur de votre ou vos kill teams est supérieure à celle des PNJ) ou retirez 1 (si la valeur de votre ou vos kill teams est inférieure à celle des PNJ) au résultat requis pour la résolution des combats. </t>
    </r>
  </si>
  <si>
    <r>
      <rPr>
        <sz val="12"/>
        <color indexed="8"/>
        <rFont val="Cambria"/>
      </rPr>
      <t xml:space="preserve">3. </t>
    </r>
    <r>
      <rPr>
        <b val="1"/>
        <sz val="12"/>
        <color indexed="8"/>
        <rFont val="Cambria"/>
      </rPr>
      <t>Résolution des combats :</t>
    </r>
    <r>
      <rPr>
        <sz val="12"/>
        <color indexed="8"/>
        <rFont val="Cambria"/>
      </rPr>
      <t xml:space="preserve"> pour chaque différence de 25 points, ajoutez 1 (si la valeur de votre vaisseau est supérieure à celle des PNJ) ou retirez 1 (si la valeur de votre vaisseau est inférieure à celle des PNJ) au résultat requis pour la résolution des combats. </t>
    </r>
  </si>
  <si>
    <t>Résultat des combats</t>
  </si>
  <si>
    <t>Victoire/Défaite / Egalité</t>
  </si>
  <si>
    <t>Valeur de dégradation +  Perte</t>
  </si>
  <si>
    <r>
      <rPr>
        <b val="1"/>
        <sz val="12"/>
        <color indexed="8"/>
        <rFont val="Verdana"/>
      </rPr>
      <t xml:space="preserve">VALEUR DE DÉGRADATION                                                                                                              </t>
    </r>
    <r>
      <rPr>
        <sz val="12"/>
        <color indexed="8"/>
        <rFont val="Verdana"/>
      </rPr>
      <t xml:space="preserve">Prenez la valeur de dégradation du vaisseau d’occasion puis lancez autant de dés dans le tableau ci-dessous. Pour chaque caractéristique, retirez 1D3 points jusqu’à un minimum de 1, à l’exception des numéros 8 et 9. Pour le numéro 10, ajoutez 1D3 points. Pour chaque dégradation, retirez 5 à la valeur </t>
    </r>
    <r>
      <rPr>
        <i val="1"/>
        <sz val="12"/>
        <color indexed="8"/>
        <rFont val="Verdana"/>
      </rPr>
      <t xml:space="preserve">points cost </t>
    </r>
    <r>
      <rPr>
        <sz val="12"/>
        <color indexed="8"/>
        <rFont val="Verdana"/>
      </rPr>
      <t xml:space="preserve">du vaisseau. Si cette valeur tombe à zéro, le vaisseau est détruit.   </t>
    </r>
  </si>
  <si>
    <t xml:space="preserve">Défaite </t>
  </si>
  <si>
    <t xml:space="preserve">Défaite : vaisseau perdu </t>
  </si>
  <si>
    <t>Vaisseau perdu + cf. 4.Pertes</t>
  </si>
  <si>
    <t>Défaite</t>
  </si>
  <si>
    <t>6D10 + cf. 4.Pertes</t>
  </si>
  <si>
    <t>5D10 + cf. 4.Pertes</t>
  </si>
  <si>
    <t>4D10 + cf. 4.Pertes</t>
  </si>
  <si>
    <t>Egalité</t>
  </si>
  <si>
    <t>1D6 R</t>
  </si>
  <si>
    <t>3D10 + cf. 4.Pertes</t>
  </si>
  <si>
    <t xml:space="preserve">Egalité </t>
  </si>
  <si>
    <t>1D10 R</t>
  </si>
  <si>
    <t>2D10  + cf. 4.Pertes</t>
  </si>
  <si>
    <t xml:space="preserve">Victoire </t>
  </si>
  <si>
    <t>1D10 + cf. 4.Pertes</t>
  </si>
  <si>
    <t>2D20 R</t>
  </si>
  <si>
    <t>3D20 R</t>
  </si>
  <si>
    <t>cf. 4.Pertes</t>
  </si>
  <si>
    <t xml:space="preserve">Victoire : abordage réussi </t>
  </si>
  <si>
    <t>3D20 R + Vaisseau PNJ</t>
  </si>
  <si>
    <r>
      <rPr>
        <sz val="12"/>
        <color indexed="8"/>
        <rFont val="Cambria"/>
      </rPr>
      <t xml:space="preserve">4. </t>
    </r>
    <r>
      <rPr>
        <b val="1"/>
        <sz val="12"/>
        <color indexed="8"/>
        <rFont val="Cambria"/>
      </rPr>
      <t>Calculez les pertes :</t>
    </r>
    <r>
      <rPr>
        <sz val="12"/>
        <color indexed="8"/>
        <rFont val="Cambria"/>
      </rPr>
      <t xml:space="preserve"> lancez 1D6 et référez-vous au tableau ci-dessous (le résultat requis indique la chance de survie de la figurine).</t>
    </r>
  </si>
  <si>
    <t xml:space="preserve">Résultat </t>
  </si>
  <si>
    <t>Leader</t>
  </si>
  <si>
    <t>Vétéran</t>
  </si>
  <si>
    <r>
      <rPr>
        <b val="1"/>
        <sz val="12"/>
        <color indexed="18"/>
        <rFont val="Cambria"/>
      </rPr>
      <t>Soldat de 2</t>
    </r>
    <r>
      <rPr>
        <b val="1"/>
        <vertAlign val="superscript"/>
        <sz val="12"/>
        <color indexed="18"/>
        <rFont val="Cambria"/>
      </rPr>
      <t>nd</t>
    </r>
    <r>
      <rPr>
        <b val="1"/>
        <sz val="12"/>
        <color indexed="18"/>
        <rFont val="Cambria"/>
      </rPr>
      <t xml:space="preserve"> classe</t>
    </r>
  </si>
  <si>
    <r>
      <rPr>
        <sz val="12"/>
        <color indexed="8"/>
        <rFont val="Cambria"/>
      </rPr>
      <t xml:space="preserve">5. </t>
    </r>
    <r>
      <rPr>
        <b val="1"/>
        <sz val="12"/>
        <color indexed="8"/>
        <rFont val="Cambria"/>
      </rPr>
      <t>Calculez les gains :</t>
    </r>
    <r>
      <rPr>
        <sz val="12"/>
        <color indexed="8"/>
        <rFont val="Cambria"/>
      </rPr>
      <t xml:space="preserve"> lancez 1D6 Ressources par vétéran ayant survécu à la bataille, ainsi qu’1D6 supplémentaire s’il s’agit d’une victoire et 1D6 supplémentaire si votre Leader a survécu. Chaque survivant remporte 1xp. </t>
    </r>
  </si>
  <si>
    <t>Planètes</t>
  </si>
  <si>
    <t>Accord commercial</t>
  </si>
  <si>
    <t>Coloniser sous tutelle impériale</t>
  </si>
  <si>
    <t>Coloniser sous sa propre tutelle</t>
  </si>
  <si>
    <t>Instaurer un gouvernement rebelle</t>
  </si>
  <si>
    <t>Recruter</t>
  </si>
  <si>
    <t>Acheter/Vendre</t>
  </si>
  <si>
    <t>Explorer</t>
  </si>
  <si>
    <t>Instaurer un gouvernement impérial</t>
  </si>
  <si>
    <t xml:space="preserve">Etablir une route commerciale </t>
  </si>
  <si>
    <t>Naviguer au travers du warp</t>
  </si>
  <si>
    <t xml:space="preserve">Influencer </t>
  </si>
  <si>
    <t>Mondes-ruches</t>
  </si>
  <si>
    <t>√</t>
  </si>
  <si>
    <t>Agri-mondes</t>
  </si>
  <si>
    <t>Mondes civilisés</t>
  </si>
  <si>
    <t>Mondes morts</t>
  </si>
  <si>
    <t>Mondes mortels</t>
  </si>
  <si>
    <t>Stations de recherche</t>
  </si>
  <si>
    <t>Mondes féodaux</t>
  </si>
  <si>
    <t>Hexagone warp</t>
  </si>
  <si>
    <t>Mondes-forges</t>
  </si>
  <si>
    <t>Monde</t>
  </si>
  <si>
    <t>Entreprise de forage</t>
  </si>
  <si>
    <t>Laboratoire de recherche</t>
  </si>
  <si>
    <t>Entreprise marchande</t>
  </si>
  <si>
    <t>Entreprise de terraformation</t>
  </si>
  <si>
    <t>L’adversaire choisit le type</t>
  </si>
  <si>
    <t>Le joueur choisit le type</t>
  </si>
  <si>
    <t>Rubans</t>
  </si>
  <si>
    <t>Vous ne pouvez pas choisir  plus d'un ruban par catégorie !</t>
  </si>
  <si>
    <t>RUBAN DE COMBAT</t>
  </si>
  <si>
    <t>RUBAN DE TIR</t>
  </si>
  <si>
    <t>RUBAN DE VITESSE</t>
  </si>
  <si>
    <t>RUBAN DE FORCE</t>
  </si>
  <si>
    <t xml:space="preserve">RUBAN DU MÉDIC </t>
  </si>
  <si>
    <t>RUBAN DE SPÉCIALISTE</t>
  </si>
  <si>
    <t>RUBAN DE PSYKER</t>
  </si>
  <si>
    <t xml:space="preserve">Nom </t>
  </si>
  <si>
    <t xml:space="preserve">Compétence </t>
  </si>
  <si>
    <t xml:space="preserve">Brut </t>
  </si>
  <si>
    <t>Relance tous ses jets de touche au CàC.</t>
  </si>
  <si>
    <t xml:space="preserve">Grenadier  </t>
  </si>
  <si>
    <t>Relance tous ses jets de touche avec des grenades.</t>
  </si>
  <si>
    <t xml:space="preserve">Sprinteur </t>
  </si>
  <si>
    <t>Ajoute 2“ à sa valeur de MV.</t>
  </si>
  <si>
    <t xml:space="preserve">Increvable </t>
  </si>
  <si>
    <t xml:space="preserve">S’il reste 1PV au porteur de ce ruban, il peut réaliser une action supplémentaire. </t>
  </si>
  <si>
    <t xml:space="preserve">Doc  </t>
  </si>
  <si>
    <t>Peut sélectionner jusqu’à deux équipements dans sa liste.</t>
  </si>
  <si>
    <t xml:space="preserve">Pilote  </t>
  </si>
  <si>
    <t>Peut piloter un véhicule</t>
  </si>
  <si>
    <t xml:space="preserve">Scholastica  </t>
  </si>
  <si>
    <t>Peut abjurer un sort à 18“.</t>
  </si>
  <si>
    <t xml:space="preserve">Coup précis </t>
  </si>
  <si>
    <r>
      <rPr>
        <sz val="10"/>
        <color indexed="8"/>
        <rFont val="American Typewriter"/>
      </rPr>
      <t>Réduisez de 1</t>
    </r>
    <r>
      <rPr>
        <vertAlign val="superscript"/>
        <sz val="10"/>
        <color indexed="8"/>
        <rFont val="American Typewriter"/>
      </rPr>
      <t xml:space="preserve"> </t>
    </r>
    <r>
      <rPr>
        <sz val="10"/>
        <color indexed="8"/>
        <rFont val="American Typewriter"/>
      </rPr>
      <t>le résultat du D10 du tableau des dégâts après chaque blessure causée au CàC.</t>
    </r>
  </si>
  <si>
    <t xml:space="preserve">Tireur d’élite </t>
  </si>
  <si>
    <t xml:space="preserve">Pour chaque 6 au jet de touche, le porteur du ruban gagne un tir supplémentaire. </t>
  </si>
  <si>
    <t xml:space="preserve">Agilité   </t>
  </si>
  <si>
    <t>Peut réaliser un MV de 2“ après chaque action (sauf si cette action est un MV).</t>
  </si>
  <si>
    <t xml:space="preserve">Costaud    </t>
  </si>
  <si>
    <r>
      <rPr>
        <sz val="10"/>
        <color indexed="8"/>
        <rFont val="American Typewriter"/>
      </rPr>
      <t>Transforme tous les résultats inconscient en à terre sans avoir à passer de test de panique.</t>
    </r>
  </si>
  <si>
    <t xml:space="preserve">Rough rider  </t>
  </si>
  <si>
    <t>Peut monter à cheval.</t>
  </si>
  <si>
    <t xml:space="preserve">Archiviste   </t>
  </si>
  <si>
    <t>Peut relancer les tests psychiques.</t>
  </si>
  <si>
    <t xml:space="preserve">Esquive </t>
  </si>
  <si>
    <t>Gagne une svg invulnérable de 5+ au CàC.</t>
  </si>
  <si>
    <t xml:space="preserve">Œil de lynx </t>
  </si>
  <si>
    <t>L’ennemi ne reçoit jamais de bonus de couvert contre les tirs du porteur de ce ruban.</t>
  </si>
  <si>
    <t xml:space="preserve">Charge féroce  </t>
  </si>
  <si>
    <t>Aucun tir de contre-charge</t>
  </si>
  <si>
    <t xml:space="preserve">Casse-cou </t>
  </si>
  <si>
    <r>
      <rPr>
        <sz val="10"/>
        <color indexed="8"/>
        <rFont val="American Typewriter"/>
      </rPr>
      <t xml:space="preserve">Ignore les pins mais ne peut pas se jeter à terre. </t>
    </r>
  </si>
  <si>
    <t xml:space="preserve">RUBAN DU VOX-CASTER </t>
  </si>
  <si>
    <t xml:space="preserve">Démineur   </t>
  </si>
  <si>
    <t>Peut désactiver une mine à 4“.</t>
  </si>
  <si>
    <t xml:space="preserve">Epéiste </t>
  </si>
  <si>
    <t>Gagne la règle parade.</t>
  </si>
  <si>
    <t xml:space="preserve">Tir en mouvement  </t>
  </si>
  <si>
    <t>Le porteur de ce ruban ne subit jamais de pénalité au tir après son mouvement.</t>
  </si>
  <si>
    <t xml:space="preserve">Robuste </t>
  </si>
  <si>
    <t xml:space="preserve">Peut porter jusqu’à 2 équipements supplémentaires sans malus au mvt. </t>
  </si>
  <si>
    <t xml:space="preserve">Expert   </t>
  </si>
  <si>
    <t xml:space="preserve">Peut porter une arme lourde sans malus au mvt. </t>
  </si>
  <si>
    <t xml:space="preserve">Expert en radio  </t>
  </si>
  <si>
    <t xml:space="preserve">Combat </t>
  </si>
  <si>
    <t xml:space="preserve">Tir </t>
  </si>
  <si>
    <t xml:space="preserve">Vitesse </t>
  </si>
  <si>
    <t xml:space="preserve">Force </t>
  </si>
  <si>
    <t xml:space="preserve">Médic </t>
  </si>
  <si>
    <t xml:space="preserve">Vox-caster </t>
  </si>
  <si>
    <t>Porte-étendard</t>
  </si>
  <si>
    <t>spécialiste</t>
  </si>
  <si>
    <t xml:space="preserve">RUBAN DU PORTE-ÉTENDARD </t>
  </si>
  <si>
    <t xml:space="preserve">Sergent </t>
  </si>
  <si>
    <t xml:space="preserve">Vétéran </t>
  </si>
  <si>
    <t xml:space="preserve">Honneur  </t>
  </si>
  <si>
    <t>Vox-caster</t>
  </si>
  <si>
    <t xml:space="preserve">Porte-étendard </t>
  </si>
  <si>
    <t>Conscripts</t>
  </si>
  <si>
    <t xml:space="preserve">Commissar  </t>
  </si>
  <si>
    <t>Annexes</t>
  </si>
  <si>
    <t>1 – 4</t>
  </si>
  <si>
    <t>5 – 6</t>
  </si>
  <si>
    <t>7 – 10</t>
  </si>
  <si>
    <t>D3 DÎME IMPÉRIALE</t>
  </si>
  <si>
    <t>Vente et banqueroute</t>
  </si>
  <si>
    <t xml:space="preserve">Armes et spécificités </t>
  </si>
  <si>
    <t>Impôts</t>
  </si>
  <si>
    <t>Rompre un Accord commercial : </t>
  </si>
  <si>
    <t xml:space="preserve">Arme à tir rapide </t>
  </si>
  <si>
    <t>0“ à 6“ +1 Ct / -1 Ct si Mv</t>
  </si>
  <si>
    <t>2d20 R </t>
  </si>
  <si>
    <t xml:space="preserve">Arme d’assaut </t>
  </si>
  <si>
    <t>0“ à 6“ +1 Ct</t>
  </si>
  <si>
    <t>D10 BLESSURE</t>
  </si>
  <si>
    <t xml:space="preserve">Arme lourde </t>
  </si>
  <si>
    <t>0“ à 6“ -2 Ct / -2 Ct si Mt / -1 Mv / Tire 3 fois par partie (sauf sniper)</t>
  </si>
  <si>
    <t>Headshot</t>
  </si>
  <si>
    <t>La figurine meurt sur le coup.</t>
  </si>
  <si>
    <t>Se retirer d'un gouvernement :</t>
  </si>
  <si>
    <t xml:space="preserve">Grenade </t>
  </si>
  <si>
    <t>D3 au lieu de D6 si aucune ligne de vue</t>
  </si>
  <si>
    <t>Blessure grave</t>
  </si>
  <si>
    <t>La figurine perd 1PV supplémentaire.</t>
  </si>
  <si>
    <t>2d1000 crédits + 1d20 R</t>
  </si>
  <si>
    <t>Tire 2 fois par partie / ignore les couverts</t>
  </si>
  <si>
    <t xml:space="preserve">3 – 4 </t>
  </si>
  <si>
    <t>Inconscient</t>
  </si>
  <si>
    <t>La figurine perd connaissance.</t>
  </si>
  <si>
    <t xml:space="preserve">Sniper </t>
  </si>
  <si>
    <t xml:space="preserve">0“ à 6“ -2 Ct / 24“ à 36“ +1 Ct </t>
  </si>
  <si>
    <t>Panique</t>
  </si>
  <si>
    <t>La figurine succombe à la panique.</t>
  </si>
  <si>
    <t>Vendre une route commerciale :</t>
  </si>
  <si>
    <t>Mortier</t>
  </si>
  <si>
    <t>Ne tire pas en-deçà de 24“ / tire toujours avec un malus de -1 Ct</t>
  </si>
  <si>
    <t>Pin</t>
  </si>
  <si>
    <t>La figurine reçoit 1 pin.</t>
  </si>
  <si>
    <t>2d1000 crédits + 2d20 R</t>
  </si>
  <si>
    <t>7–10</t>
  </si>
  <si>
    <t>Rien</t>
  </si>
  <si>
    <t>Vendre une colonie :</t>
  </si>
  <si>
    <t>3d1000 crédits + 2d20 R</t>
  </si>
  <si>
    <t>Tableau des blessures – kill team V3</t>
  </si>
  <si>
    <t>11 – 15</t>
  </si>
  <si>
    <t>Mort</t>
  </si>
  <si>
    <t>L’avatar est mort pour le restant de la campagne.</t>
  </si>
  <si>
    <t>D10 CHUTE</t>
  </si>
  <si>
    <t>16 – 21</t>
  </si>
  <si>
    <t>Blessures graves</t>
  </si>
  <si>
    <t>L’avatar a subi de graves blessures. Lancez 1D6 jets de blessures dans ce tableau (relancez tout résultat Mort, Blessures graves, Capturé).</t>
  </si>
  <si>
    <t>Chute mortelle</t>
  </si>
  <si>
    <t>Jambe broyée</t>
  </si>
  <si>
    <t>L’avatar subit un malus de -1 à son mouvement pour le restant de la campagne.*</t>
  </si>
  <si>
    <t>Bras cassé</t>
  </si>
  <si>
    <t>Bras amputé</t>
  </si>
  <si>
    <t>L’avatar subit un malus de -1 à sa CC pour le restant de la campagne. *</t>
  </si>
  <si>
    <t>Jambe cassée</t>
  </si>
  <si>
    <t>Folie</t>
  </si>
  <si>
    <r>
      <rPr>
        <sz val="12"/>
        <color indexed="8"/>
        <rFont val="Cambria"/>
      </rPr>
      <t xml:space="preserve">L’avatar a perdu la raison, il devient </t>
    </r>
    <r>
      <rPr>
        <i val="1"/>
        <sz val="12"/>
        <color indexed="8"/>
        <rFont val="Cambria"/>
      </rPr>
      <t>stupide</t>
    </r>
    <r>
      <rPr>
        <sz val="12"/>
        <color indexed="8"/>
        <rFont val="Cambria"/>
      </rPr>
      <t>.</t>
    </r>
  </si>
  <si>
    <t>4 - 6</t>
  </si>
  <si>
    <t xml:space="preserve">Inconscient </t>
  </si>
  <si>
    <t>Sternum en miettes</t>
  </si>
  <si>
    <t>L’avatar subit un malus de -1 à son E pour le restant de la campagne. *</t>
  </si>
  <si>
    <t>7 - 10</t>
  </si>
  <si>
    <t>Œil crevé</t>
  </si>
  <si>
    <r>
      <rPr>
        <sz val="11"/>
        <color indexed="8"/>
        <rFont val="Cambria"/>
      </rPr>
      <t>L’avatar subit un malus de -1 à sa CT pour le restant de la campagne. Si il obtient une seconde fois ce résultat, il ne peut plus participer à la campagne</t>
    </r>
    <r>
      <rPr>
        <sz val="12"/>
        <color indexed="8"/>
        <rFont val="Cambria"/>
      </rPr>
      <t>.*</t>
    </r>
  </si>
  <si>
    <t xml:space="preserve">31 – 36  </t>
  </si>
  <si>
    <t>Coma</t>
  </si>
  <si>
    <t>L’avatar manquera 1D3 parties suivantes.</t>
  </si>
  <si>
    <t xml:space="preserve">41 – 43 </t>
  </si>
  <si>
    <t>Capturé</t>
  </si>
  <si>
    <t>L’avatar a été capturé par l’ennemi – il peut être revendu pour 1D6x5 crédits.</t>
  </si>
  <si>
    <t>Perforation</t>
  </si>
  <si>
    <t>L’avatar subit un malus de -1 à ses PV pour le restant de la campagne. *</t>
  </si>
  <si>
    <t xml:space="preserve">45 – 46  </t>
  </si>
  <si>
    <t>Dépouillé</t>
  </si>
  <si>
    <t>L’avatar perd tout son équipement.</t>
  </si>
  <si>
    <t>Blessures superficielles</t>
  </si>
  <si>
    <t>L’avatar manquera la prochaine partie.</t>
  </si>
  <si>
    <t xml:space="preserve">52 – 54  </t>
  </si>
  <si>
    <t>Honte</t>
  </si>
  <si>
    <t>L’avatar subit un malus de -1 à son Cdt pour le restant de la campagne. *</t>
  </si>
  <si>
    <t>Affaibli</t>
  </si>
  <si>
    <t>L’avatar subit un malus de -1 à sa F pour le restant de la campagne. *</t>
  </si>
  <si>
    <t xml:space="preserve">56 – 62  </t>
  </si>
  <si>
    <t>Récupération</t>
  </si>
  <si>
    <t>L’avatar s’en sort avec seulement quelques éraflures.</t>
  </si>
  <si>
    <t>Rancune</t>
  </si>
  <si>
    <t>L’avatar peut désormais relancer ses jets de touche et de blessure contre l’ennemi qui lui a causé ce revers.</t>
  </si>
  <si>
    <t xml:space="preserve">64 – 65 </t>
  </si>
  <si>
    <t>Invincible</t>
  </si>
  <si>
    <t>L’avatar est indemne. Il gagne 1 pt d’Exp.</t>
  </si>
  <si>
    <t>Miracle</t>
  </si>
  <si>
    <t>L’avatar s’en sort miraculeusement. Il gagne 1D3 pts d’Exp.</t>
  </si>
  <si>
    <t xml:space="preserve"> *Les caractéristiques en question ne peuvent plus être modifiées avec des pts d’Exp pour le reste de la campagne</t>
  </si>
  <si>
    <t>Legs des conquêtes</t>
  </si>
  <si>
    <t>Lors de la “procédure d’exploration“ (cf Mordheim p. 118), si vous obtenez des doubles, triples, quadruples, etc., lancez un nombre de D6 équivalent. Si bous obtenez un 6, vous avez peut-être trouvé un Leg des conquêtes.</t>
  </si>
  <si>
    <t>Vous remportez 1 objet tiré au hasard de la liste “Recherche et développement“.</t>
  </si>
  <si>
    <r>
      <rPr>
        <b val="1"/>
        <sz val="12"/>
        <color indexed="8"/>
        <rFont val="Verdana"/>
      </rPr>
      <t xml:space="preserve">Cadavre : </t>
    </r>
    <r>
      <rPr>
        <sz val="12"/>
        <color indexed="8"/>
        <rFont val="Verdana"/>
      </rPr>
      <t>1/ Mine : une figurine meurt ; 2/ Poison : une figurine tombe malade ; 3/ 1D100 crédits ; 4/ 1D3 objets de la liste R&amp;D ; 5/ Le type est vivant ! Vous recrutez gratuitement une figurine de type “Soldat de seconde classe“ ; 6/ Choisissez un équipement R&amp;D</t>
    </r>
  </si>
  <si>
    <r>
      <rPr>
        <b val="1"/>
        <sz val="12"/>
        <color indexed="8"/>
        <rFont val="Verdana"/>
      </rPr>
      <t xml:space="preserve">Carte de Calliope : </t>
    </r>
    <r>
      <rPr>
        <sz val="12"/>
        <color indexed="8"/>
        <rFont val="Verdana"/>
      </rPr>
      <t xml:space="preserve">ajoutez 1 au jet d’initiative dans la phase Rogue tarder. </t>
    </r>
  </si>
  <si>
    <r>
      <rPr>
        <b val="1"/>
        <sz val="12"/>
        <color indexed="8"/>
        <rFont val="Verdana"/>
      </rPr>
      <t xml:space="preserve">Aquila de Kurov : </t>
    </r>
    <r>
      <rPr>
        <sz val="12"/>
        <color indexed="8"/>
        <rFont val="Verdana"/>
      </rPr>
      <t>Jetez 1D6 chaque fois que votre adversaire utilise un stratagème. Sur 5+, vous gagnez 1PC.</t>
    </r>
  </si>
  <si>
    <r>
      <rPr>
        <b val="1"/>
        <sz val="12"/>
        <color indexed="8"/>
        <rFont val="Verdana"/>
      </rPr>
      <t xml:space="preserve">Fanal : </t>
    </r>
    <r>
      <rPr>
        <sz val="12"/>
        <color indexed="8"/>
        <rFont val="Verdana"/>
      </rPr>
      <t>ignorez le premier test warp lors d’une navigation.</t>
    </r>
  </si>
  <si>
    <r>
      <rPr>
        <b val="1"/>
        <sz val="12"/>
        <color indexed="8"/>
        <rFont val="Verdana"/>
      </rPr>
      <t>Dague de Tu’sakh :</t>
    </r>
    <r>
      <rPr>
        <sz val="12"/>
        <color indexed="8"/>
        <rFont val="Verdana"/>
      </rPr>
      <t xml:space="preserve"> Le porteur peut réaliser un mouvement gratuit avant le début de la bataille.</t>
    </r>
  </si>
  <si>
    <r>
      <rPr>
        <b val="1"/>
        <sz val="14"/>
        <color indexed="8"/>
        <rFont val="Calibri"/>
      </rPr>
      <t xml:space="preserve">Herbes : </t>
    </r>
    <r>
      <rPr>
        <sz val="14"/>
        <color indexed="8"/>
        <rFont val="Calibri"/>
      </rPr>
      <t xml:space="preserve">ne jetez aucun jet pour un seul soldat de seconde classe mise </t>
    </r>
    <r>
      <rPr>
        <i val="1"/>
        <sz val="14"/>
        <color indexed="8"/>
        <rFont val="Calibri"/>
      </rPr>
      <t>hors de combat</t>
    </r>
    <r>
      <rPr>
        <sz val="14"/>
        <color indexed="8"/>
        <rFont val="Calibri"/>
      </rPr>
      <t>.</t>
    </r>
  </si>
  <si>
    <r>
      <rPr>
        <b val="1"/>
        <sz val="12"/>
        <color indexed="8"/>
        <rFont val="Verdana"/>
      </rPr>
      <t xml:space="preserve">Porte-bonheur : </t>
    </r>
    <r>
      <rPr>
        <sz val="12"/>
        <color indexed="8"/>
        <rFont val="Verdana"/>
      </rPr>
      <t>fnp 6+</t>
    </r>
  </si>
  <si>
    <r>
      <rPr>
        <b val="1"/>
        <sz val="12"/>
        <color indexed="8"/>
        <rFont val="Verdana"/>
      </rPr>
      <t>Lame de conquête :</t>
    </r>
    <r>
      <rPr>
        <sz val="12"/>
        <color indexed="8"/>
        <rFont val="Verdana"/>
      </rPr>
      <t xml:space="preserve"> Mêlée  F+2   PA-4  DD3</t>
    </r>
  </si>
  <si>
    <r>
      <rPr>
        <b val="1"/>
        <sz val="12"/>
        <color indexed="8"/>
        <rFont val="Verdana"/>
      </rPr>
      <t xml:space="preserve">Economiseur plasma : </t>
    </r>
    <r>
      <rPr>
        <sz val="12"/>
        <color indexed="8"/>
        <rFont val="Verdana"/>
      </rPr>
      <t>une fois par tour, réduisez de 1 vos dépenses de R pour les navigations (jusqu’à un minimum de 1).</t>
    </r>
  </si>
  <si>
    <r>
      <rPr>
        <b val="1"/>
        <sz val="14"/>
        <color indexed="8"/>
        <rFont val="Calibri"/>
      </rPr>
      <t xml:space="preserve">Regalia : </t>
    </r>
    <r>
      <rPr>
        <sz val="14"/>
        <color indexed="8"/>
        <rFont val="Calibri"/>
      </rPr>
      <t xml:space="preserve">+1D3 VM ; </t>
    </r>
    <r>
      <rPr>
        <i val="1"/>
        <sz val="14"/>
        <color indexed="8"/>
        <rFont val="Calibri"/>
      </rPr>
      <t xml:space="preserve">Haine </t>
    </r>
    <r>
      <rPr>
        <sz val="14"/>
        <color indexed="8"/>
        <rFont val="Calibri"/>
      </rPr>
      <t>(chaos).</t>
    </r>
  </si>
  <si>
    <r>
      <rPr>
        <b val="1"/>
        <sz val="12"/>
        <color indexed="8"/>
        <rFont val="Verdana"/>
      </rPr>
      <t>Mk 45 de Pietrov :</t>
    </r>
    <r>
      <rPr>
        <sz val="12"/>
        <color indexed="8"/>
        <rFont val="Verdana"/>
      </rPr>
      <t xml:space="preserve"> Les figurines à 6“ du porteur ignorent les tests de panique (F4  PA-1  D2)</t>
    </r>
  </si>
  <si>
    <r>
      <rPr>
        <b val="1"/>
        <sz val="14"/>
        <color indexed="8"/>
        <rFont val="Calibri"/>
      </rPr>
      <t>Relique chaotique :</t>
    </r>
    <r>
      <rPr>
        <sz val="14"/>
        <color indexed="8"/>
        <rFont val="Calibri"/>
      </rPr>
      <t xml:space="preserve"> -1D3 VM ; </t>
    </r>
    <r>
      <rPr>
        <i val="1"/>
        <sz val="14"/>
        <color indexed="8"/>
        <rFont val="Calibri"/>
      </rPr>
      <t xml:space="preserve">Haine </t>
    </r>
    <r>
      <rPr>
        <sz val="14"/>
        <color indexed="8"/>
        <rFont val="Calibri"/>
      </rPr>
      <t>(imperium)</t>
    </r>
  </si>
  <si>
    <r>
      <rPr>
        <b val="1"/>
        <sz val="12"/>
        <color indexed="8"/>
        <rFont val="Verdana"/>
      </rPr>
      <t xml:space="preserve">Armure de Graf Toschenko : </t>
    </r>
    <r>
      <rPr>
        <sz val="12"/>
        <color indexed="8"/>
        <rFont val="Verdana"/>
      </rPr>
      <t>Le porteur gagne une sauvegarde 2+</t>
    </r>
  </si>
  <si>
    <r>
      <rPr>
        <b val="1"/>
        <sz val="12"/>
        <color indexed="8"/>
        <rFont val="Verdana"/>
      </rPr>
      <t xml:space="preserve">Equipement : </t>
    </r>
    <r>
      <rPr>
        <sz val="12"/>
        <color indexed="8"/>
        <rFont val="Verdana"/>
      </rPr>
      <t>1D6 objets aléatoires.</t>
    </r>
  </si>
  <si>
    <r>
      <rPr>
        <b val="1"/>
        <sz val="12"/>
        <color indexed="8"/>
        <rFont val="Verdana"/>
      </rPr>
      <t xml:space="preserve">Lauriers de commandement : </t>
    </r>
    <r>
      <rPr>
        <sz val="12"/>
        <color indexed="8"/>
        <rFont val="Verdana"/>
      </rPr>
      <t>Une fois par tour, au début de votre activation, choisissez une figurine alliée à 6“ ou moins. Elle peut réaliser une action supplémentaire.</t>
    </r>
  </si>
  <si>
    <r>
      <rPr>
        <b val="1"/>
        <sz val="12"/>
        <color indexed="8"/>
        <rFont val="Verdana"/>
      </rPr>
      <t xml:space="preserve">Alcool : </t>
    </r>
    <r>
      <rPr>
        <sz val="12"/>
        <color indexed="8"/>
        <rFont val="Verdana"/>
      </rPr>
      <t>1/ Stupide ; 2/ Peur ; 3/ Frénésie</t>
    </r>
  </si>
  <si>
    <r>
      <rPr>
        <b val="1"/>
        <sz val="12"/>
        <color indexed="8"/>
        <rFont val="Verdana"/>
      </rPr>
      <t>Auto-reliquaire tactique de Tyberius :</t>
    </r>
    <r>
      <rPr>
        <sz val="12"/>
        <color indexed="8"/>
        <rFont val="Verdana"/>
      </rPr>
      <t xml:space="preserve"> Avant de commencer la partie, jetez 1D6. Sur 1, la reliquaire se contredit. Sinon, vous gagnez 3 pts de cmmdt.</t>
    </r>
  </si>
  <si>
    <r>
      <rPr>
        <b val="1"/>
        <sz val="12"/>
        <color indexed="8"/>
        <rFont val="Verdana"/>
      </rPr>
      <t xml:space="preserve">Livre ésotérique : </t>
    </r>
    <r>
      <rPr>
        <sz val="12"/>
        <color indexed="8"/>
        <rFont val="Verdana"/>
      </rPr>
      <t xml:space="preserve">relancez les test psychiques ratés. </t>
    </r>
  </si>
  <si>
    <r>
      <rPr>
        <b val="1"/>
        <sz val="12"/>
        <color indexed="8"/>
        <rFont val="Verdana"/>
      </rPr>
      <t xml:space="preserve">Relique : </t>
    </r>
    <r>
      <rPr>
        <sz val="12"/>
        <color indexed="8"/>
        <rFont val="Verdana"/>
      </rPr>
      <t>Choisissez votre Leg des conquêtes.</t>
    </r>
  </si>
  <si>
    <t>Vendre une relique : 1D1000 crédits avec un minimum de 500.</t>
  </si>
</sst>
</file>

<file path=xl/styles.xml><?xml version="1.0" encoding="utf-8"?>
<styleSheet xmlns="http://schemas.openxmlformats.org/spreadsheetml/2006/main">
  <numFmts count="6">
    <numFmt numFmtId="0" formatCode="General"/>
    <numFmt numFmtId="59" formatCode="d-m"/>
    <numFmt numFmtId="60" formatCode="m-yy"/>
    <numFmt numFmtId="61" formatCode="d/m"/>
    <numFmt numFmtId="62" formatCode="m/yy"/>
    <numFmt numFmtId="63" formatCode="mmmm"/>
  </numFmts>
  <fonts count="105">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2"/>
      <color indexed="12"/>
      <name val="Calibri"/>
    </font>
    <font>
      <b val="1"/>
      <sz val="10"/>
      <color indexed="18"/>
      <name val="Calibri"/>
    </font>
    <font>
      <sz val="12"/>
      <color indexed="18"/>
      <name val="Calibri"/>
    </font>
    <font>
      <b val="1"/>
      <sz val="12"/>
      <color indexed="8"/>
      <name val="Verdana"/>
    </font>
    <font>
      <sz val="12"/>
      <color indexed="8"/>
      <name val="Verdana"/>
    </font>
    <font>
      <b val="1"/>
      <sz val="16"/>
      <color indexed="18"/>
      <name val="Calibri"/>
    </font>
    <font>
      <sz val="20"/>
      <color indexed="8"/>
      <name val="Calibri"/>
    </font>
    <font>
      <b val="1"/>
      <sz val="12"/>
      <color indexed="18"/>
      <name val="Verdana"/>
    </font>
    <font>
      <sz val="12"/>
      <color indexed="18"/>
      <name val="Verdana"/>
    </font>
    <font>
      <b val="1"/>
      <sz val="12"/>
      <color indexed="8"/>
      <name val="Calibri"/>
    </font>
    <font>
      <b val="1"/>
      <sz val="10"/>
      <color indexed="8"/>
      <name val="American Typewriter"/>
    </font>
    <font>
      <b val="1"/>
      <sz val="12"/>
      <color indexed="18"/>
      <name val="Cambria"/>
    </font>
    <font>
      <b val="1"/>
      <sz val="10"/>
      <color indexed="18"/>
      <name val="American Typewriter"/>
    </font>
    <font>
      <sz val="12"/>
      <color indexed="8"/>
      <name val="Cambria"/>
    </font>
    <font>
      <sz val="10"/>
      <color indexed="8"/>
      <name val="American Typewriter"/>
    </font>
    <font>
      <b val="1"/>
      <sz val="12"/>
      <color indexed="8"/>
      <name val="Cambria"/>
    </font>
    <font>
      <b val="1"/>
      <sz val="12"/>
      <color indexed="18"/>
      <name val="Calibri"/>
    </font>
    <font>
      <sz val="6"/>
      <color indexed="8"/>
      <name val="American Typewriter"/>
    </font>
    <font>
      <sz val="8"/>
      <color indexed="8"/>
      <name val="American Typewriter"/>
    </font>
    <font>
      <sz val="6"/>
      <color indexed="8"/>
      <name val="American Typewriter"/>
    </font>
    <font>
      <sz val="7"/>
      <color indexed="8"/>
      <name val="American Typewriter"/>
    </font>
    <font>
      <b val="1"/>
      <sz val="7"/>
      <color indexed="18"/>
      <name val="American Typewriter"/>
    </font>
    <font>
      <b val="1"/>
      <sz val="20"/>
      <color indexed="18"/>
      <name val="Calibri"/>
    </font>
    <font>
      <sz val="20"/>
      <color indexed="18"/>
      <name val="Calibri"/>
    </font>
    <font>
      <b val="1"/>
      <sz val="16"/>
      <color indexed="18"/>
      <name val="American Typewriter"/>
    </font>
    <font>
      <b val="1"/>
      <sz val="12"/>
      <color indexed="8"/>
      <name val="American Typewriter"/>
    </font>
    <font>
      <b val="1"/>
      <u val="double"/>
      <sz val="14"/>
      <color indexed="18"/>
      <name val="American Typewriter"/>
    </font>
    <font>
      <b val="1"/>
      <sz val="12"/>
      <color indexed="18"/>
      <name val="Arial"/>
    </font>
    <font>
      <b val="1"/>
      <sz val="14"/>
      <color indexed="8"/>
      <name val="American Typewriter"/>
    </font>
    <font>
      <sz val="12"/>
      <color indexed="8"/>
      <name val="American Typewriter"/>
    </font>
    <font>
      <b val="1"/>
      <sz val="11"/>
      <color indexed="8"/>
      <name val="American Typewriter"/>
    </font>
    <font>
      <sz val="11"/>
      <color indexed="8"/>
      <name val="American Typewriter"/>
    </font>
    <font>
      <b val="1"/>
      <sz val="12"/>
      <color indexed="36"/>
      <name val="Arial"/>
    </font>
    <font>
      <sz val="15"/>
      <color indexed="36"/>
      <name val="Calibri"/>
    </font>
    <font>
      <i val="1"/>
      <sz val="12"/>
      <color indexed="8"/>
      <name val="Calibri"/>
    </font>
    <font>
      <b val="1"/>
      <sz val="16"/>
      <color indexed="37"/>
      <name val="Calibri"/>
    </font>
    <font>
      <sz val="16"/>
      <color indexed="37"/>
      <name val="Calibri"/>
    </font>
    <font>
      <sz val="16"/>
      <color indexed="18"/>
      <name val="Calibri"/>
    </font>
    <font>
      <b val="1"/>
      <sz val="15"/>
      <color indexed="36"/>
      <name val="Arial"/>
    </font>
    <font>
      <b val="1"/>
      <sz val="14"/>
      <color indexed="37"/>
      <name val="Calibri"/>
    </font>
    <font>
      <sz val="14"/>
      <color indexed="37"/>
      <name val="Calibri"/>
    </font>
    <font>
      <sz val="14"/>
      <color indexed="18"/>
      <name val="Calibri"/>
    </font>
    <font>
      <sz val="10"/>
      <color indexed="18"/>
      <name val="Calibri"/>
    </font>
    <font>
      <sz val="11"/>
      <color indexed="18"/>
      <name val="Calibri"/>
    </font>
    <font>
      <b val="1"/>
      <sz val="8"/>
      <color indexed="8"/>
      <name val="American Typewriter"/>
    </font>
    <font>
      <b val="1"/>
      <sz val="10"/>
      <color indexed="18"/>
      <name val="Arial"/>
    </font>
    <font>
      <b val="1"/>
      <u val="single"/>
      <sz val="14"/>
      <color indexed="18"/>
      <name val="American Typewriter"/>
    </font>
    <font>
      <b val="1"/>
      <sz val="14"/>
      <color indexed="18"/>
      <name val="American Typewriter"/>
    </font>
    <font>
      <b val="1"/>
      <sz val="12"/>
      <color indexed="18"/>
      <name val="American Typewriter"/>
    </font>
    <font>
      <b val="1"/>
      <sz val="9"/>
      <color indexed="18"/>
      <name val="American Typewriter"/>
    </font>
    <font>
      <b val="1"/>
      <sz val="12"/>
      <color indexed="8"/>
      <name val="Arial"/>
    </font>
    <font>
      <b val="1"/>
      <i val="1"/>
      <sz val="11"/>
      <color indexed="8"/>
      <name val="Verdana"/>
    </font>
    <font>
      <i val="1"/>
      <sz val="11"/>
      <color indexed="8"/>
      <name val="Verdana"/>
    </font>
    <font>
      <sz val="11"/>
      <color indexed="8"/>
      <name val="Verdana"/>
    </font>
    <font>
      <b val="1"/>
      <i val="1"/>
      <sz val="12"/>
      <color indexed="8"/>
      <name val="Verdana"/>
    </font>
    <font>
      <b val="1"/>
      <sz val="16"/>
      <color indexed="12"/>
      <name val="Calibri"/>
    </font>
    <font>
      <b val="1"/>
      <i val="1"/>
      <sz val="16"/>
      <color indexed="12"/>
      <name val="Calibri"/>
    </font>
    <font>
      <sz val="10"/>
      <color indexed="8"/>
      <name val="Calibri"/>
    </font>
    <font>
      <sz val="12"/>
      <color indexed="18"/>
      <name val="Cambria"/>
    </font>
    <font>
      <b val="1"/>
      <sz val="9"/>
      <color indexed="18"/>
      <name val="Verdana"/>
    </font>
    <font>
      <sz val="13"/>
      <color indexed="52"/>
      <name val="Calibri"/>
    </font>
    <font>
      <i val="1"/>
      <sz val="12"/>
      <color indexed="8"/>
      <name val="Verdana"/>
    </font>
    <font>
      <b val="1"/>
      <sz val="18"/>
      <color indexed="8"/>
      <name val="Arial"/>
    </font>
    <font>
      <sz val="30"/>
      <color indexed="18"/>
      <name val="Cambria"/>
    </font>
    <font>
      <sz val="18"/>
      <color indexed="18"/>
      <name val="Cambria"/>
    </font>
    <font>
      <sz val="18"/>
      <color indexed="8"/>
      <name val="Cambria"/>
    </font>
    <font>
      <b val="1"/>
      <sz val="18"/>
      <color indexed="18"/>
      <name val="Arial"/>
    </font>
    <font>
      <b val="1"/>
      <sz val="43"/>
      <color indexed="8"/>
      <name val="Cambria"/>
    </font>
    <font>
      <sz val="18"/>
      <color indexed="8"/>
      <name val="Helvetica Neue"/>
    </font>
    <font>
      <sz val="20"/>
      <color indexed="8"/>
      <name val="Helvetica Neue"/>
    </font>
    <font>
      <b val="1"/>
      <sz val="12"/>
      <color indexed="50"/>
      <name val="Verdana"/>
    </font>
    <font>
      <b val="1"/>
      <sz val="10"/>
      <color indexed="18"/>
      <name val="Verdana"/>
    </font>
    <font>
      <b val="1"/>
      <sz val="10"/>
      <color indexed="8"/>
      <name val="Verdana"/>
    </font>
    <font>
      <b val="1"/>
      <sz val="8"/>
      <color indexed="8"/>
      <name val="Verdana"/>
    </font>
    <font>
      <b val="1"/>
      <sz val="9"/>
      <color indexed="8"/>
      <name val="Verdana"/>
    </font>
    <font>
      <b val="1"/>
      <sz val="10"/>
      <color indexed="8"/>
      <name val="Calibri"/>
    </font>
    <font>
      <b val="1"/>
      <sz val="13"/>
      <color indexed="18"/>
      <name val="American Typewriter"/>
    </font>
    <font>
      <sz val="10"/>
      <color indexed="8"/>
      <name val="Verdana"/>
    </font>
    <font>
      <sz val="12"/>
      <color indexed="52"/>
      <name val="Arial"/>
    </font>
    <font>
      <sz val="12"/>
      <color indexed="18"/>
      <name val="Arial"/>
    </font>
    <font>
      <b val="1"/>
      <sz val="12"/>
      <color indexed="52"/>
      <name val="Arial"/>
    </font>
    <font>
      <sz val="10"/>
      <color indexed="18"/>
      <name val="Arial"/>
    </font>
    <font>
      <i val="1"/>
      <sz val="12"/>
      <color indexed="52"/>
      <name val="Arial"/>
    </font>
    <font>
      <sz val="10"/>
      <color indexed="8"/>
      <name val="Times Roman"/>
    </font>
    <font>
      <b val="1"/>
      <sz val="12"/>
      <color indexed="62"/>
      <name val="Cambria"/>
    </font>
    <font>
      <sz val="10"/>
      <color indexed="8"/>
      <name val="Cambria"/>
    </font>
    <font>
      <b val="1"/>
      <sz val="12"/>
      <color indexed="63"/>
      <name val="Cambria"/>
    </font>
    <font>
      <b val="1"/>
      <i val="1"/>
      <sz val="12"/>
      <color indexed="8"/>
      <name val="Cambria"/>
    </font>
    <font>
      <b val="1"/>
      <sz val="30"/>
      <color indexed="18"/>
      <name val="Calibri"/>
    </font>
    <font>
      <b val="1"/>
      <vertAlign val="superscript"/>
      <sz val="12"/>
      <color indexed="18"/>
      <name val="Cambria"/>
    </font>
    <font>
      <sz val="16"/>
      <color indexed="49"/>
      <name val="Calibri"/>
    </font>
    <font>
      <b val="1"/>
      <sz val="8"/>
      <color indexed="18"/>
      <name val="American Typewriter"/>
    </font>
    <font>
      <vertAlign val="superscript"/>
      <sz val="10"/>
      <color indexed="8"/>
      <name val="American Typewriter"/>
    </font>
    <font>
      <sz val="12"/>
      <color indexed="18"/>
      <name val="American Typewriter"/>
    </font>
    <font>
      <sz val="11"/>
      <color indexed="8"/>
      <name val="Cambria"/>
    </font>
    <font>
      <i val="1"/>
      <sz val="12"/>
      <color indexed="8"/>
      <name val="Cambria"/>
    </font>
    <font>
      <b val="1"/>
      <sz val="14"/>
      <color indexed="8"/>
      <name val="Calibri"/>
    </font>
    <font>
      <i val="1"/>
      <sz val="14"/>
      <color indexed="8"/>
      <name val="Calibri"/>
    </font>
    <font>
      <sz val="20"/>
      <color indexed="49"/>
      <name val="Calibri"/>
    </font>
    <font>
      <b val="1"/>
      <sz val="20"/>
      <color indexed="49"/>
      <name val="Calibri"/>
    </font>
  </fonts>
  <fills count="5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5"/>
        <bgColor auto="1"/>
      </patternFill>
    </fill>
    <fill>
      <patternFill patternType="solid">
        <fgColor indexed="17"/>
        <bgColor auto="1"/>
      </patternFill>
    </fill>
    <fill>
      <patternFill patternType="solid">
        <fgColor indexed="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18"/>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
      <patternFill patternType="solid">
        <fgColor indexed="32"/>
        <bgColor auto="1"/>
      </patternFill>
    </fill>
    <fill>
      <patternFill patternType="solid">
        <fgColor indexed="33"/>
        <bgColor auto="1"/>
      </patternFill>
    </fill>
    <fill>
      <patternFill patternType="solid">
        <fgColor indexed="34"/>
        <bgColor auto="1"/>
      </patternFill>
    </fill>
    <fill>
      <patternFill patternType="solid">
        <fgColor indexed="35"/>
        <bgColor auto="1"/>
      </patternFill>
    </fill>
    <fill>
      <patternFill patternType="solid">
        <fgColor indexed="38"/>
        <bgColor auto="1"/>
      </patternFill>
    </fill>
    <fill>
      <patternFill patternType="solid">
        <fgColor indexed="39"/>
        <bgColor auto="1"/>
      </patternFill>
    </fill>
    <fill>
      <patternFill patternType="solid">
        <fgColor indexed="40"/>
        <bgColor auto="1"/>
      </patternFill>
    </fill>
    <fill>
      <patternFill patternType="solid">
        <fgColor indexed="41"/>
        <bgColor auto="1"/>
      </patternFill>
    </fill>
    <fill>
      <patternFill patternType="solid">
        <fgColor indexed="42"/>
        <bgColor auto="1"/>
      </patternFill>
    </fill>
    <fill>
      <patternFill patternType="solid">
        <fgColor indexed="43"/>
        <bgColor auto="1"/>
      </patternFill>
    </fill>
    <fill>
      <patternFill patternType="solid">
        <fgColor indexed="44"/>
        <bgColor auto="1"/>
      </patternFill>
    </fill>
    <fill>
      <patternFill patternType="solid">
        <fgColor indexed="45"/>
        <bgColor auto="1"/>
      </patternFill>
    </fill>
    <fill>
      <patternFill patternType="solid">
        <fgColor indexed="46"/>
        <bgColor auto="1"/>
      </patternFill>
    </fill>
    <fill>
      <patternFill patternType="solid">
        <fgColor indexed="47"/>
        <bgColor auto="1"/>
      </patternFill>
    </fill>
    <fill>
      <patternFill patternType="solid">
        <fgColor indexed="48"/>
        <bgColor auto="1"/>
      </patternFill>
    </fill>
    <fill>
      <patternFill patternType="solid">
        <fgColor indexed="49"/>
        <bgColor auto="1"/>
      </patternFill>
    </fill>
    <fill>
      <patternFill patternType="solid">
        <fgColor indexed="50"/>
        <bgColor auto="1"/>
      </patternFill>
    </fill>
    <fill>
      <patternFill patternType="solid">
        <fgColor indexed="51"/>
        <bgColor auto="1"/>
      </patternFill>
    </fill>
    <fill>
      <patternFill patternType="solid">
        <fgColor indexed="37"/>
        <bgColor auto="1"/>
      </patternFill>
    </fill>
    <fill>
      <patternFill patternType="solid">
        <fgColor indexed="53"/>
        <bgColor auto="1"/>
      </patternFill>
    </fill>
    <fill>
      <patternFill patternType="solid">
        <fgColor indexed="54"/>
        <bgColor auto="1"/>
      </patternFill>
    </fill>
    <fill>
      <patternFill patternType="solid">
        <fgColor indexed="56"/>
        <bgColor auto="1"/>
      </patternFill>
    </fill>
    <fill>
      <patternFill patternType="solid">
        <fgColor indexed="57"/>
        <bgColor auto="1"/>
      </patternFill>
    </fill>
    <fill>
      <patternFill patternType="solid">
        <fgColor indexed="59"/>
        <bgColor auto="1"/>
      </patternFill>
    </fill>
    <fill>
      <patternFill patternType="solid">
        <fgColor indexed="60"/>
        <bgColor auto="1"/>
      </patternFill>
    </fill>
    <fill>
      <patternFill patternType="solid">
        <fgColor indexed="61"/>
        <bgColor auto="1"/>
      </patternFill>
    </fill>
    <fill>
      <patternFill patternType="solid">
        <fgColor rgb="ffa85812"/>
        <bgColor auto="1"/>
      </patternFill>
    </fill>
    <fill>
      <patternFill patternType="solid">
        <fgColor rgb="ffa55712"/>
        <bgColor auto="1"/>
      </patternFill>
    </fill>
    <fill>
      <patternFill patternType="solid">
        <fgColor rgb="ffb65f14"/>
        <bgColor auto="1"/>
      </patternFill>
    </fill>
    <fill>
      <patternFill patternType="solid">
        <fgColor rgb="ffbd6315"/>
        <bgColor auto="1"/>
      </patternFill>
    </fill>
    <fill>
      <patternFill patternType="solid">
        <fgColor rgb="ffb55f14"/>
        <bgColor auto="1"/>
      </patternFill>
    </fill>
    <fill>
      <patternFill patternType="solid">
        <fgColor rgb="ff5e5659"/>
        <bgColor auto="1"/>
      </patternFill>
    </fill>
    <fill>
      <patternFill patternType="solid">
        <fgColor rgb="ff606060"/>
        <bgColor auto="1"/>
      </patternFill>
    </fill>
    <fill>
      <patternFill patternType="solid">
        <fgColor rgb="ffcccccc"/>
        <bgColor auto="1"/>
      </patternFill>
    </fill>
    <fill>
      <patternFill patternType="solid">
        <fgColor rgb="fff3f3f3"/>
        <bgColor auto="1"/>
      </patternFill>
    </fill>
  </fills>
  <borders count="239">
    <border>
      <left/>
      <right/>
      <top/>
      <bottom/>
      <diagonal/>
    </border>
    <border>
      <left style="thin">
        <color indexed="14"/>
      </left>
      <right/>
      <top style="thin">
        <color indexed="14"/>
      </top>
      <bottom>
        <color indexed="14"/>
      </bottom>
      <diagonal/>
    </border>
    <border>
      <left/>
      <right/>
      <top style="thin">
        <color indexed="14"/>
      </top>
      <bottom>
        <color indexed="14"/>
      </bottom>
      <diagonal/>
    </border>
    <border>
      <left/>
      <right>
        <color indexed="14"/>
      </right>
      <top style="thin">
        <color indexed="14"/>
      </top>
      <bottom>
        <color indexed="14"/>
      </bottom>
      <diagonal/>
    </border>
    <border>
      <left>
        <color indexed="14"/>
      </left>
      <right/>
      <top style="thin">
        <color indexed="16"/>
      </top>
      <bottom/>
      <diagonal/>
    </border>
    <border>
      <left/>
      <right/>
      <top style="thin">
        <color indexed="16"/>
      </top>
      <bottom/>
      <diagonal/>
    </border>
    <border>
      <left/>
      <right style="thin">
        <color indexed="16"/>
      </right>
      <top style="thin">
        <color indexed="16"/>
      </top>
      <bottom/>
      <diagonal/>
    </border>
    <border>
      <left style="thin">
        <color indexed="16"/>
      </left>
      <right/>
      <top>
        <color indexed="14"/>
      </top>
      <bottom/>
      <diagonal/>
    </border>
    <border>
      <left/>
      <right/>
      <top>
        <color indexed="14"/>
      </top>
      <bottom/>
      <diagonal/>
    </border>
    <border>
      <left/>
      <right/>
      <top/>
      <bottom/>
      <diagonal/>
    </border>
    <border>
      <left/>
      <right style="thin">
        <color indexed="16"/>
      </right>
      <top/>
      <bottom/>
      <diagonal/>
    </border>
    <border>
      <left style="thin">
        <color indexed="16"/>
      </left>
      <right/>
      <top/>
      <bottom/>
      <diagonal/>
    </border>
    <border>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ck">
        <color indexed="8"/>
      </right>
      <top/>
      <bottom style="thick">
        <color indexed="8"/>
      </bottom>
      <diagonal/>
    </border>
    <border>
      <left style="thick">
        <color indexed="8"/>
      </left>
      <right/>
      <top/>
      <bottom style="thick">
        <color indexed="8"/>
      </bottom>
      <diagonal/>
    </border>
    <border>
      <left style="thick">
        <color indexed="8"/>
      </left>
      <right style="thick">
        <color indexed="8"/>
      </right>
      <top/>
      <bottom style="thick">
        <color indexed="8"/>
      </bottom>
      <diagonal/>
    </border>
    <border>
      <left style="thick">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16"/>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thick">
        <color indexed="8"/>
      </right>
      <top style="thick">
        <color indexed="8"/>
      </top>
      <bottom style="thick">
        <color indexed="8"/>
      </bottom>
      <diagonal/>
    </border>
    <border>
      <left style="thick">
        <color indexed="8"/>
      </left>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style="thick">
        <color indexed="8"/>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thin">
        <color indexed="16"/>
      </left>
      <right style="thick">
        <color indexed="8"/>
      </right>
      <top style="medium">
        <color indexed="8"/>
      </top>
      <bottom style="thick">
        <color indexed="8"/>
      </bottom>
      <diagonal/>
    </border>
    <border>
      <left style="thick">
        <color indexed="8"/>
      </left>
      <right/>
      <top style="medium">
        <color indexed="8"/>
      </top>
      <bottom style="thick">
        <color indexed="8"/>
      </bottom>
      <diagonal/>
    </border>
    <border>
      <left/>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16"/>
      </left>
      <right style="thick">
        <color indexed="8"/>
      </right>
      <top style="thick">
        <color indexed="8"/>
      </top>
      <bottom style="thick">
        <color indexed="8"/>
      </bottom>
      <diagonal/>
    </border>
    <border>
      <left style="thin">
        <color indexed="16"/>
      </left>
      <right style="thick">
        <color indexed="8"/>
      </right>
      <top style="thick">
        <color indexed="8"/>
      </top>
      <bottom/>
      <diagonal/>
    </border>
    <border>
      <left style="thick">
        <color indexed="8"/>
      </left>
      <right/>
      <top style="thick">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16"/>
      </left>
      <right style="thick">
        <color indexed="8"/>
      </right>
      <top/>
      <bottom style="thick">
        <color indexed="8"/>
      </bottom>
      <diagonal/>
    </border>
    <border>
      <left/>
      <right style="thick">
        <color indexed="8"/>
      </right>
      <top style="thick">
        <color indexed="8"/>
      </top>
      <bottom/>
      <diagonal/>
    </border>
    <border>
      <left style="thick">
        <color indexed="8"/>
      </left>
      <right/>
      <top/>
      <bottom/>
      <diagonal/>
    </border>
    <border>
      <left/>
      <right/>
      <top style="thin">
        <color indexed="8"/>
      </top>
      <bottom/>
      <diagonal/>
    </border>
    <border>
      <left style="thick">
        <color indexed="8"/>
      </left>
      <right style="thick">
        <color indexed="8"/>
      </right>
      <top style="thick">
        <color indexed="8"/>
      </top>
      <bottom/>
      <diagonal/>
    </border>
    <border>
      <left/>
      <right style="thick">
        <color indexed="8"/>
      </right>
      <top/>
      <bottom/>
      <diagonal/>
    </border>
    <border>
      <left/>
      <right/>
      <top style="thick">
        <color indexed="8"/>
      </top>
      <bottom/>
      <diagonal/>
    </border>
    <border>
      <left style="thin">
        <color indexed="16"/>
      </left>
      <right/>
      <top/>
      <bottom style="thick">
        <color indexed="8"/>
      </bottom>
      <diagonal/>
    </border>
    <border>
      <left/>
      <right/>
      <top/>
      <bottom style="thick">
        <color indexed="8"/>
      </bottom>
      <diagonal/>
    </border>
    <border>
      <left style="thin">
        <color indexed="16"/>
      </left>
      <right/>
      <top style="thick">
        <color indexed="8"/>
      </top>
      <bottom/>
      <diagonal/>
    </border>
    <border>
      <left style="thin">
        <color indexed="16"/>
      </left>
      <right style="thick">
        <color indexed="8"/>
      </right>
      <top/>
      <bottom/>
      <diagonal/>
    </border>
    <border>
      <left style="thick">
        <color indexed="8"/>
      </left>
      <right style="thick">
        <color indexed="8"/>
      </right>
      <top/>
      <bottom/>
      <diagonal/>
    </border>
    <border>
      <left style="thin">
        <color indexed="16"/>
      </left>
      <right/>
      <top/>
      <bottom style="thin">
        <color indexed="16"/>
      </bottom>
      <diagonal/>
    </border>
    <border>
      <left/>
      <right/>
      <top/>
      <bottom style="thin">
        <color indexed="16"/>
      </bottom>
      <diagonal/>
    </border>
    <border>
      <left/>
      <right/>
      <top style="thick">
        <color indexed="8"/>
      </top>
      <bottom style="thin">
        <color indexed="16"/>
      </bottom>
      <diagonal/>
    </border>
    <border>
      <left/>
      <right style="thin">
        <color indexed="16"/>
      </right>
      <top/>
      <bottom style="thin">
        <color indexed="16"/>
      </bottom>
      <diagonal/>
    </border>
    <border>
      <left>
        <color indexed="27"/>
      </left>
      <right>
        <color indexed="27"/>
      </right>
      <top>
        <color indexed="27"/>
      </top>
      <bottom>
        <color indexed="27"/>
      </bottom>
      <diagonal/>
    </border>
    <border>
      <left style="thin">
        <color indexed="16"/>
      </left>
      <right/>
      <top style="thin">
        <color indexed="16"/>
      </top>
      <bottom/>
      <diagonal/>
    </border>
    <border>
      <left/>
      <right style="thick">
        <color indexed="18"/>
      </right>
      <top/>
      <bottom/>
      <diagonal/>
    </border>
    <border>
      <left style="thick">
        <color indexed="18"/>
      </left>
      <right/>
      <top style="thick">
        <color indexed="1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ck">
        <color indexed="18"/>
      </left>
      <right/>
      <top/>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thin">
        <color indexed="16"/>
      </left>
      <right/>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thin">
        <color indexed="16"/>
      </left>
      <right/>
      <top style="medium">
        <color indexed="8"/>
      </top>
      <bottom/>
      <diagonal/>
    </border>
    <border>
      <left/>
      <right style="medium">
        <color indexed="8"/>
      </right>
      <top/>
      <bottom/>
      <diagonal/>
    </border>
    <border>
      <left style="medium">
        <color indexed="8"/>
      </left>
      <right style="medium">
        <color indexed="8"/>
      </right>
      <top/>
      <bottom/>
      <diagonal/>
    </border>
    <border>
      <left style="medium">
        <color indexed="8"/>
      </left>
      <right style="thick">
        <color indexed="8"/>
      </right>
      <top style="medium">
        <color indexed="8"/>
      </top>
      <bottom/>
      <diagonal/>
    </border>
    <border>
      <left style="thick">
        <color indexed="8"/>
      </left>
      <right style="thick">
        <color indexed="8"/>
      </right>
      <top style="medium">
        <color indexed="8"/>
      </top>
      <bottom/>
      <diagonal/>
    </border>
    <border>
      <left style="thick">
        <color indexed="8"/>
      </left>
      <right/>
      <top style="medium">
        <color indexed="8"/>
      </top>
      <bottom/>
      <diagonal/>
    </border>
    <border>
      <left/>
      <right style="thick">
        <color indexed="8"/>
      </right>
      <top style="thick">
        <color indexed="8"/>
      </top>
      <bottom style="medium">
        <color indexed="8"/>
      </bottom>
      <diagonal/>
    </border>
    <border>
      <left style="thick">
        <color indexed="8"/>
      </left>
      <right style="thick">
        <color indexed="8"/>
      </right>
      <top style="thick">
        <color indexed="8"/>
      </top>
      <bottom style="medium">
        <color indexed="8"/>
      </bottom>
      <diagonal/>
    </border>
    <border>
      <left style="thick">
        <color indexed="8"/>
      </left>
      <right/>
      <top style="thick">
        <color indexed="8"/>
      </top>
      <bottom style="medium">
        <color indexed="8"/>
      </bottom>
      <diagonal/>
    </border>
    <border>
      <left style="thick">
        <color indexed="18"/>
      </left>
      <right/>
      <top/>
      <bottom style="thick">
        <color indexed="18"/>
      </bottom>
      <diagonal/>
    </border>
    <border>
      <left/>
      <right style="thick">
        <color indexed="18"/>
      </right>
      <top/>
      <bottom style="thick">
        <color indexed="18"/>
      </bottom>
      <diagonal/>
    </border>
    <border>
      <left style="thin">
        <color indexed="16"/>
      </left>
      <right/>
      <top style="thick">
        <color indexed="8"/>
      </top>
      <bottom style="thick">
        <color indexed="8"/>
      </bottom>
      <diagonal/>
    </border>
    <border>
      <left/>
      <right/>
      <top style="thick">
        <color indexed="8"/>
      </top>
      <bottom style="thick">
        <color indexed="8"/>
      </bottom>
      <diagonal/>
    </border>
    <border>
      <left style="thick">
        <color indexed="8"/>
      </left>
      <right/>
      <top style="thick">
        <color indexed="8"/>
      </top>
      <bottom style="thick">
        <color indexed="18"/>
      </bottom>
      <diagonal/>
    </border>
    <border>
      <left/>
      <right style="thick">
        <color indexed="8"/>
      </right>
      <top style="thick">
        <color indexed="8"/>
      </top>
      <bottom style="thick">
        <color indexed="18"/>
      </bottom>
      <diagonal/>
    </border>
    <border>
      <left style="thick">
        <color indexed="8"/>
      </left>
      <right style="thick">
        <color indexed="8"/>
      </right>
      <top style="thick">
        <color indexed="8"/>
      </top>
      <bottom style="thick">
        <color indexed="18"/>
      </bottom>
      <diagonal/>
    </border>
    <border>
      <left style="thick">
        <color indexed="8"/>
      </left>
      <right/>
      <top style="thick">
        <color indexed="18"/>
      </top>
      <bottom style="thick">
        <color indexed="18"/>
      </bottom>
      <diagonal/>
    </border>
    <border>
      <left/>
      <right style="thick">
        <color indexed="18"/>
      </right>
      <top style="thick">
        <color indexed="18"/>
      </top>
      <bottom style="thick">
        <color indexed="18"/>
      </bottom>
      <diagonal/>
    </border>
    <border>
      <left style="thick">
        <color indexed="18"/>
      </left>
      <right style="thick">
        <color indexed="18"/>
      </right>
      <top style="thick">
        <color indexed="18"/>
      </top>
      <bottom style="thick">
        <color indexed="18"/>
      </bottom>
      <diagonal/>
    </border>
    <border>
      <left style="thick">
        <color indexed="18"/>
      </left>
      <right/>
      <top style="thick">
        <color indexed="18"/>
      </top>
      <bottom style="thick">
        <color indexed="18"/>
      </bottom>
      <diagonal/>
    </border>
    <border>
      <left style="thin">
        <color indexed="16"/>
      </left>
      <right/>
      <top style="thick">
        <color indexed="18"/>
      </top>
      <bottom style="thick">
        <color indexed="18"/>
      </bottom>
      <diagonal/>
    </border>
    <border>
      <left style="thick">
        <color indexed="8"/>
      </left>
      <right/>
      <top style="thick">
        <color indexed="18"/>
      </top>
      <bottom style="thick">
        <color indexed="8"/>
      </bottom>
      <diagonal/>
    </border>
    <border>
      <left/>
      <right/>
      <top style="thick">
        <color indexed="18"/>
      </top>
      <bottom style="thick">
        <color indexed="8"/>
      </bottom>
      <diagonal/>
    </border>
    <border>
      <left/>
      <right style="thick">
        <color indexed="8"/>
      </right>
      <top style="thick">
        <color indexed="18"/>
      </top>
      <bottom style="thick">
        <color indexed="8"/>
      </bottom>
      <diagonal/>
    </border>
    <border>
      <left/>
      <right/>
      <top style="thick">
        <color indexed="18"/>
      </top>
      <bottom style="thick">
        <color indexed="18"/>
      </bottom>
      <diagonal/>
    </border>
    <border>
      <left style="thick">
        <color indexed="8"/>
      </left>
      <right style="thick">
        <color indexed="8"/>
      </right>
      <top style="thick">
        <color indexed="18"/>
      </top>
      <bottom style="thick">
        <color indexed="8"/>
      </bottom>
      <diagonal/>
    </border>
    <border>
      <left style="thick">
        <color indexed="8"/>
      </left>
      <right style="thick">
        <color indexed="8"/>
      </right>
      <top style="thick">
        <color indexed="8"/>
      </top>
      <bottom>
        <color indexed="8"/>
      </bottom>
      <diagonal/>
    </border>
    <border>
      <left style="thick">
        <color indexed="8"/>
      </left>
      <right/>
      <top style="thick">
        <color indexed="8"/>
      </top>
      <bottom>
        <color indexed="8"/>
      </bottom>
      <diagonal/>
    </border>
    <border>
      <left/>
      <right>
        <color indexed="8"/>
      </right>
      <top style="thick">
        <color indexed="8"/>
      </top>
      <bottom style="thick">
        <color indexed="8"/>
      </bottom>
      <diagonal/>
    </border>
    <border>
      <left>
        <color indexed="8"/>
      </left>
      <right style="thick">
        <color indexed="8"/>
      </right>
      <top>
        <color indexed="8"/>
      </top>
      <bottom style="thick">
        <color indexed="8"/>
      </bottom>
      <diagonal/>
    </border>
    <border>
      <left style="thick">
        <color indexed="8"/>
      </left>
      <right style="thick">
        <color indexed="8"/>
      </right>
      <top>
        <color indexed="8"/>
      </top>
      <bottom style="thick">
        <color indexed="8"/>
      </bottom>
      <diagonal/>
    </border>
    <border>
      <left style="thick">
        <color indexed="8"/>
      </left>
      <right>
        <color indexed="8"/>
      </right>
      <top>
        <color indexed="8"/>
      </top>
      <bottom style="thick">
        <color indexed="8"/>
      </bottom>
      <diagonal/>
    </border>
    <border>
      <left>
        <color indexed="8"/>
      </left>
      <right/>
      <top/>
      <bottom/>
      <diagonal/>
    </border>
    <border>
      <left style="thick">
        <color indexed="8"/>
      </left>
      <right>
        <color indexed="8"/>
      </right>
      <top style="thick">
        <color indexed="8"/>
      </top>
      <bottom style="thick">
        <color indexed="8"/>
      </bottom>
      <diagonal/>
    </border>
    <border>
      <left>
        <color indexed="8"/>
      </left>
      <right style="thick">
        <color indexed="8"/>
      </right>
      <top style="thick">
        <color indexed="8"/>
      </top>
      <bottom style="thick">
        <color indexed="8"/>
      </bottom>
      <diagonal/>
    </border>
    <border>
      <left>
        <color indexed="8"/>
      </left>
      <right style="thick">
        <color indexed="8"/>
      </right>
      <top style="thick">
        <color indexed="8"/>
      </top>
      <bottom>
        <color indexed="8"/>
      </bottom>
      <diagonal/>
    </border>
    <border>
      <left style="thick">
        <color indexed="8"/>
      </left>
      <right>
        <color indexed="8"/>
      </right>
      <top style="thick">
        <color indexed="8"/>
      </top>
      <bottom>
        <color indexed="8"/>
      </bottom>
      <diagonal/>
    </border>
    <border>
      <left>
        <color indexed="8"/>
      </left>
      <right/>
      <top style="thick">
        <color indexed="8"/>
      </top>
      <bottom style="thick">
        <color indexed="8"/>
      </bottom>
      <diagonal/>
    </border>
    <border>
      <left/>
      <right>
        <color indexed="8"/>
      </right>
      <top style="thick">
        <color indexed="8"/>
      </top>
      <bottom/>
      <diagonal/>
    </border>
    <border>
      <left/>
      <right>
        <color indexed="8"/>
      </right>
      <top/>
      <bottom/>
      <diagonal/>
    </border>
    <border>
      <left style="thick">
        <color indexed="8"/>
      </left>
      <right style="thin">
        <color indexed="55"/>
      </right>
      <top style="thick">
        <color indexed="8"/>
      </top>
      <bottom/>
      <diagonal/>
    </border>
    <border>
      <left style="thin">
        <color indexed="55"/>
      </left>
      <right/>
      <top style="thick">
        <color indexed="8"/>
      </top>
      <bottom/>
      <diagonal/>
    </border>
    <border>
      <left style="thick">
        <color indexed="8"/>
      </left>
      <right style="thin">
        <color indexed="55"/>
      </right>
      <top/>
      <bottom/>
      <diagonal/>
    </border>
    <border>
      <left style="thin">
        <color indexed="55"/>
      </left>
      <right/>
      <top/>
      <bottom/>
      <diagonal/>
    </border>
    <border>
      <left style="thick">
        <color indexed="8"/>
      </left>
      <right style="thin">
        <color indexed="55"/>
      </right>
      <top/>
      <bottom style="thick">
        <color indexed="8"/>
      </bottom>
      <diagonal/>
    </border>
    <border>
      <left style="thin">
        <color indexed="55"/>
      </left>
      <right/>
      <top/>
      <bottom style="thick">
        <color indexed="8"/>
      </bottom>
      <diagonal/>
    </border>
    <border>
      <left style="thick">
        <color indexed="8"/>
      </left>
      <right>
        <color indexed="8"/>
      </right>
      <top style="thick">
        <color indexed="8"/>
      </top>
      <bottom/>
      <diagonal/>
    </border>
    <border>
      <left>
        <color indexed="8"/>
      </left>
      <right/>
      <top style="thick">
        <color indexed="8"/>
      </top>
      <bottom/>
      <diagonal/>
    </border>
    <border>
      <left style="thick">
        <color indexed="8"/>
      </left>
      <right>
        <color indexed="8"/>
      </right>
      <top/>
      <bottom/>
      <diagonal/>
    </border>
    <border>
      <left style="thick">
        <color indexed="8"/>
      </left>
      <right>
        <color indexed="8"/>
      </right>
      <top/>
      <bottom style="thick">
        <color indexed="8"/>
      </bottom>
      <diagonal/>
    </border>
    <border>
      <left>
        <color indexed="8"/>
      </left>
      <right/>
      <top/>
      <bottom style="thick">
        <color indexed="8"/>
      </bottom>
      <diagonal/>
    </border>
    <border>
      <left style="thick">
        <color indexed="8"/>
      </left>
      <right/>
      <top/>
      <bottom>
        <color indexed="8"/>
      </bottom>
      <diagonal/>
    </border>
    <border>
      <left/>
      <right/>
      <top/>
      <bottom>
        <color indexed="8"/>
      </bottom>
      <diagonal/>
    </border>
    <border>
      <left/>
      <right>
        <color indexed="8"/>
      </right>
      <top/>
      <bottom>
        <color indexed="8"/>
      </bottom>
      <diagonal/>
    </border>
    <border>
      <left/>
      <right/>
      <top>
        <color indexed="8"/>
      </top>
      <bottom/>
      <diagonal/>
    </border>
    <border>
      <left/>
      <right style="thick">
        <color indexed="8"/>
      </right>
      <top/>
      <bottom style="thin">
        <color indexed="16"/>
      </bottom>
      <diagonal/>
    </border>
    <border>
      <left style="thick">
        <color indexed="8"/>
      </left>
      <right/>
      <top/>
      <bottom style="thin">
        <color indexed="16"/>
      </bottom>
      <diagonal/>
    </border>
    <border>
      <left/>
      <right style="thin">
        <color indexed="8"/>
      </right>
      <top style="thin">
        <color indexed="8"/>
      </top>
      <bottom/>
      <diagonal/>
    </border>
    <border>
      <left style="thin">
        <color indexed="8"/>
      </left>
      <right/>
      <top/>
      <bottom>
        <color indexed="8"/>
      </bottom>
      <diagonal/>
    </border>
    <border>
      <left>
        <color indexed="8"/>
      </left>
      <right>
        <color indexed="8"/>
      </right>
      <top>
        <color indexed="8"/>
      </top>
      <bottom>
        <color indexed="8"/>
      </bottom>
      <diagonal/>
    </border>
    <border>
      <left style="thin">
        <color indexed="8"/>
      </left>
      <right/>
      <top>
        <color indexed="8"/>
      </top>
      <bottom/>
      <diagonal/>
    </border>
    <border>
      <left style="thin">
        <color indexed="8"/>
      </left>
      <right style="thick">
        <color indexed="8"/>
      </right>
      <top/>
      <bottom/>
      <diagonal/>
    </border>
    <border>
      <left style="thin">
        <color indexed="8"/>
      </left>
      <right/>
      <top/>
      <bottom style="thick">
        <color indexed="8"/>
      </bottom>
      <diagonal/>
    </border>
    <border>
      <left style="thin">
        <color indexed="8"/>
      </left>
      <right/>
      <top style="thick">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16"/>
      </right>
      <top/>
      <bottom style="thin">
        <color indexed="8"/>
      </bottom>
      <diagonal/>
    </border>
    <border>
      <left style="thin">
        <color indexed="16"/>
      </left>
      <right style="thin">
        <color indexed="8"/>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6"/>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16"/>
      </right>
      <top style="thin">
        <color indexed="8"/>
      </top>
      <bottom/>
      <diagonal/>
    </border>
    <border>
      <left style="thin">
        <color indexed="16"/>
      </left>
      <right style="medium">
        <color indexed="8"/>
      </right>
      <top/>
      <bottom/>
      <diagonal/>
    </border>
    <border>
      <left style="medium">
        <color indexed="8"/>
      </left>
      <right style="thin">
        <color indexed="8"/>
      </right>
      <top/>
      <bottom/>
      <diagonal/>
    </border>
    <border>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16"/>
      </right>
      <top/>
      <bottom style="medium">
        <color indexed="8"/>
      </bottom>
      <diagonal/>
    </border>
    <border>
      <left style="thin">
        <color indexed="8"/>
      </left>
      <right style="thin">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right style="thin">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medium">
        <color indexed="8"/>
      </top>
      <bottom/>
      <diagonal/>
    </border>
    <border>
      <left style="medium">
        <color indexed="8"/>
      </left>
      <right style="thin">
        <color indexed="16"/>
      </right>
      <top style="thin">
        <color indexed="8"/>
      </top>
      <bottom/>
      <diagonal/>
    </border>
    <border>
      <left style="thin">
        <color indexed="8"/>
      </left>
      <right style="thin">
        <color indexed="16"/>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16"/>
      </right>
      <top style="medium">
        <color indexed="8"/>
      </top>
      <bottom/>
      <diagonal/>
    </border>
    <border>
      <left style="thin">
        <color indexed="8"/>
      </left>
      <right style="thin">
        <color indexed="16"/>
      </right>
      <top/>
      <bottom/>
      <diagonal/>
    </border>
    <border>
      <left/>
      <right/>
      <top style="thin">
        <color indexed="8"/>
      </top>
      <bottom style="thin">
        <color indexed="16"/>
      </bottom>
      <diagonal/>
    </border>
    <border>
      <left/>
      <right style="thin">
        <color indexed="8"/>
      </right>
      <top/>
      <bottom style="thin">
        <color indexed="16"/>
      </bottom>
      <diagonal/>
    </border>
    <border>
      <left style="thin">
        <color indexed="8"/>
      </left>
      <right/>
      <top/>
      <bottom style="thin">
        <color indexed="16"/>
      </bottom>
      <diagonal/>
    </border>
    <border>
      <left style="thin">
        <color indexed="8"/>
      </left>
      <right style="thin">
        <color indexed="8"/>
      </right>
      <top/>
      <bottom style="thin">
        <color indexed="16"/>
      </bottom>
      <diagonal/>
    </border>
    <border>
      <left style="thin">
        <color indexed="8"/>
      </left>
      <right style="thin">
        <color indexed="16"/>
      </right>
      <top/>
      <bottom style="thin">
        <color indexed="16"/>
      </bottom>
      <diagonal/>
    </border>
    <border>
      <left style="thick">
        <color indexed="8"/>
      </left>
      <right style="thin">
        <color indexed="16"/>
      </right>
      <top/>
      <bottom style="thick">
        <color indexed="8"/>
      </bottom>
      <diagonal/>
    </border>
    <border>
      <left/>
      <right style="thin">
        <color indexed="16"/>
      </right>
      <top style="thick">
        <color indexed="8"/>
      </top>
      <bottom/>
      <diagonal/>
    </border>
    <border>
      <left/>
      <right/>
      <top/>
      <bottom>
        <color rgb="fff79eae"/>
      </bottom>
      <diagonal/>
    </border>
    <border>
      <left/>
      <right style="thin">
        <color indexed="8"/>
      </right>
      <top/>
      <bottom>
        <color rgb="fff79eae"/>
      </bottom>
      <diagonal/>
    </border>
    <border>
      <left/>
      <right>
        <color rgb="fff79eae"/>
      </right>
      <top/>
      <bottom/>
      <diagonal/>
    </border>
    <border>
      <left>
        <color rgb="fff79eae"/>
      </left>
      <right/>
      <top>
        <color rgb="fff79eae"/>
      </top>
      <bottom>
        <color rgb="fff7821a"/>
      </bottom>
      <diagonal/>
    </border>
    <border>
      <left/>
      <right/>
      <top>
        <color rgb="fff79eae"/>
      </top>
      <bottom/>
      <diagonal/>
    </border>
    <border>
      <left/>
      <right style="thin">
        <color rgb="fff79eae"/>
      </right>
      <top>
        <color rgb="fff79eae"/>
      </top>
      <bottom/>
      <diagonal/>
    </border>
    <border>
      <left style="thin">
        <color rgb="fff79eae"/>
      </left>
      <right style="thin">
        <color rgb="fff79eae"/>
      </right>
      <top>
        <color rgb="fff79eae"/>
      </top>
      <bottom/>
      <diagonal/>
    </border>
    <border>
      <left>
        <color rgb="fff79eae"/>
      </left>
      <right>
        <color rgb="fff7821a"/>
      </right>
      <top>
        <color rgb="fff7821a"/>
      </top>
      <bottom>
        <color rgb="fff79eae"/>
      </bottom>
      <diagonal/>
    </border>
    <border>
      <left>
        <color rgb="fff7821a"/>
      </left>
      <right/>
      <top/>
      <bottom/>
      <diagonal/>
    </border>
    <border>
      <left/>
      <right style="thin">
        <color rgb="fff79eae"/>
      </right>
      <top/>
      <bottom>
        <color rgb="fff79eae"/>
      </bottom>
      <diagonal/>
    </border>
    <border>
      <left style="thin">
        <color rgb="fff79eae"/>
      </left>
      <right style="thin">
        <color rgb="fff79eae"/>
      </right>
      <top/>
      <bottom>
        <color rgb="fff79eae"/>
      </bottom>
      <diagonal/>
    </border>
    <border>
      <left style="thin">
        <color indexed="8"/>
      </left>
      <right style="medium">
        <color indexed="8"/>
      </right>
      <top/>
      <bottom/>
      <diagonal/>
    </border>
    <border>
      <left/>
      <right>
        <color rgb="fff7821a"/>
      </right>
      <top/>
      <bottom/>
      <diagonal/>
    </border>
    <border>
      <left>
        <color rgb="fff7821a"/>
      </left>
      <right style="medium">
        <color indexed="8"/>
      </right>
      <top>
        <color rgb="fff79eae"/>
      </top>
      <bottom/>
      <diagonal/>
    </border>
    <border>
      <left/>
      <right/>
      <top>
        <color rgb="fff79eae"/>
      </top>
      <bottom style="medium">
        <color indexed="8"/>
      </bottom>
      <diagonal/>
    </border>
    <border>
      <left/>
      <right style="thin">
        <color rgb="fff7821a"/>
      </right>
      <top>
        <color rgb="fff79eae"/>
      </top>
      <bottom style="medium">
        <color indexed="8"/>
      </bottom>
      <diagonal/>
    </border>
    <border>
      <left style="thin">
        <color rgb="fff7821a"/>
      </left>
      <right style="thin">
        <color rgb="fff7821a"/>
      </right>
      <top>
        <color rgb="fff79eae"/>
      </top>
      <bottom style="medium">
        <color indexed="8"/>
      </bottom>
      <diagonal/>
    </border>
    <border>
      <left style="thin">
        <color rgb="fff7821a"/>
      </left>
      <right style="thin">
        <color rgb="fff7821a"/>
      </right>
      <top>
        <color rgb="fff79eae"/>
      </top>
      <bottom/>
      <diagonal/>
    </border>
    <border>
      <left style="medium">
        <color indexed="8"/>
      </left>
      <right>
        <color rgb="fff7821a"/>
      </right>
      <top/>
      <bottom/>
      <diagonal/>
    </border>
    <border>
      <left>
        <color rgb="fff7821a"/>
      </left>
      <right style="medium">
        <color indexed="8"/>
      </right>
      <top/>
      <bottom/>
      <diagonal/>
    </border>
    <border>
      <left style="medium">
        <color indexed="8"/>
      </left>
      <right style="thin">
        <color rgb="fff7821a"/>
      </right>
      <top/>
      <bottom/>
      <diagonal/>
    </border>
    <border>
      <left style="thin">
        <color rgb="fff7821a"/>
      </left>
      <right style="thin">
        <color rgb="fff7821a"/>
      </right>
      <top/>
      <bottom/>
      <diagonal/>
    </border>
    <border>
      <left style="thin">
        <color rgb="fff7821a"/>
      </left>
      <right style="medium">
        <color indexed="8"/>
      </right>
      <top style="medium">
        <color indexed="8"/>
      </top>
      <bottom style="medium">
        <color indexed="8"/>
      </bottom>
      <diagonal/>
    </border>
    <border>
      <left/>
      <right style="thin">
        <color rgb="fff7821a"/>
      </right>
      <top style="medium">
        <color indexed="8"/>
      </top>
      <bottom/>
      <diagonal/>
    </border>
    <border>
      <left style="thin">
        <color rgb="fff7821a"/>
      </left>
      <right style="thin">
        <color rgb="fff7821a"/>
      </right>
      <top style="medium">
        <color indexed="8"/>
      </top>
      <bottom/>
      <diagonal/>
    </border>
    <border>
      <left/>
      <right style="thin">
        <color rgb="fff7821a"/>
      </right>
      <top/>
      <bottom/>
      <diagonal/>
    </border>
    <border>
      <left>
        <color rgb="fff7821a"/>
      </left>
      <right style="medium">
        <color indexed="8"/>
      </right>
      <top/>
      <bottom>
        <color rgb="fff7821a"/>
      </bottom>
      <diagonal/>
    </border>
    <border>
      <left/>
      <right style="thin">
        <color rgb="fff7821a"/>
      </right>
      <top/>
      <bottom style="medium">
        <color indexed="8"/>
      </bottom>
      <diagonal/>
    </border>
    <border>
      <left style="thin">
        <color rgb="fff7821a"/>
      </left>
      <right style="thin">
        <color rgb="fff7821a"/>
      </right>
      <top/>
      <bottom style="medium">
        <color indexed="8"/>
      </bottom>
      <diagonal/>
    </border>
    <border>
      <left style="thin">
        <color rgb="fff7821a"/>
      </left>
      <right style="thin">
        <color rgb="fff7821a"/>
      </right>
      <top/>
      <bottom>
        <color rgb="fff7821a"/>
      </bottom>
      <diagonal/>
    </border>
    <border>
      <left/>
      <right style="medium">
        <color indexed="8"/>
      </right>
      <top>
        <color rgb="fff7821a"/>
      </top>
      <bottom/>
      <diagonal/>
    </border>
    <border>
      <left style="medium">
        <color indexed="8"/>
      </left>
      <right/>
      <top>
        <color rgb="fff7821a"/>
      </top>
      <bottom/>
      <diagonal/>
    </border>
    <border>
      <left/>
      <right/>
      <top>
        <color rgb="fff7821a"/>
      </top>
      <bottom/>
      <diagonal/>
    </border>
    <border>
      <left/>
      <right style="thin">
        <color indexed="8"/>
      </right>
      <top>
        <color rgb="fff7821a"/>
      </top>
      <bottom/>
      <diagonal/>
    </border>
    <border>
      <left/>
      <right/>
      <top/>
      <bottom>
        <color rgb="fff7821a"/>
      </bottom>
      <diagonal/>
    </border>
    <border>
      <left/>
      <right/>
      <top style="medium">
        <color indexed="8"/>
      </top>
      <bottom>
        <color rgb="fff7821a"/>
      </bottom>
      <diagonal/>
    </border>
    <border>
      <left/>
      <right style="thin">
        <color indexed="8"/>
      </right>
      <top/>
      <bottom>
        <color rgb="fff7821a"/>
      </bottom>
      <diagonal/>
    </border>
    <border>
      <left/>
      <right>
        <color rgb="fff7821a"/>
      </right>
      <top/>
      <bottom style="medium">
        <color indexed="8"/>
      </bottom>
      <diagonal/>
    </border>
    <border>
      <left>
        <color rgb="fff7821a"/>
      </left>
      <right/>
      <top>
        <color rgb="fff7821a"/>
      </top>
      <bottom style="medium">
        <color indexed="8"/>
      </bottom>
      <diagonal/>
    </border>
    <border>
      <left/>
      <right/>
      <top>
        <color rgb="fff7821a"/>
      </top>
      <bottom style="medium">
        <color indexed="8"/>
      </bottom>
      <diagonal/>
    </border>
    <border>
      <left/>
      <right>
        <color rgb="fff7821a"/>
      </right>
      <top>
        <color rgb="fff7821a"/>
      </top>
      <bottom style="medium">
        <color indexed="8"/>
      </bottom>
      <diagonal/>
    </border>
    <border>
      <left>
        <color rgb="fff7821a"/>
      </left>
      <right/>
      <top>
        <color rgb="fff7821a"/>
      </top>
      <bottom style="medium">
        <color rgb="fff7821a"/>
      </bottom>
      <diagonal/>
    </border>
    <border>
      <left/>
      <right/>
      <top>
        <color rgb="fff7821a"/>
      </top>
      <bottom style="medium">
        <color rgb="fff7821a"/>
      </bottom>
      <diagonal/>
    </border>
    <border>
      <left/>
      <right>
        <color rgb="fff7821a"/>
      </right>
      <top>
        <color rgb="fff7821a"/>
      </top>
      <bottom style="medium">
        <color rgb="fff7821a"/>
      </bottom>
      <diagonal/>
    </border>
    <border>
      <left/>
      <right style="thin">
        <color rgb="fff7821a"/>
      </right>
      <top>
        <color rgb="fff7821a"/>
      </top>
      <bottom style="medium">
        <color indexed="8"/>
      </bottom>
      <diagonal/>
    </border>
    <border>
      <left style="thin">
        <color rgb="fff7821a"/>
      </left>
      <right style="thin">
        <color rgb="fff7821a"/>
      </right>
      <top>
        <color rgb="fff7821a"/>
      </top>
      <bottom style="medium">
        <color indexed="8"/>
      </bottom>
      <diagonal/>
    </border>
    <border>
      <left style="medium">
        <color indexed="8"/>
      </left>
      <right style="medium">
        <color rgb="fff7821a"/>
      </right>
      <top style="medium">
        <color indexed="8"/>
      </top>
      <bottom style="medium">
        <color indexed="8"/>
      </bottom>
      <diagonal/>
    </border>
    <border>
      <left style="medium">
        <color rgb="fff7821a"/>
      </left>
      <right style="medium">
        <color indexed="8"/>
      </right>
      <top style="medium">
        <color indexed="8"/>
      </top>
      <bottom style="medium">
        <color indexed="8"/>
      </bottom>
      <diagonal/>
    </border>
    <border>
      <left style="medium">
        <color indexed="8"/>
      </left>
      <right style="medium">
        <color indexed="8"/>
      </right>
      <top style="medium">
        <color rgb="fff7821a"/>
      </top>
      <bottom style="medium">
        <color indexed="8"/>
      </bottom>
      <diagonal/>
    </border>
    <border>
      <left style="medium">
        <color rgb="fff7821a"/>
      </left>
      <right style="medium">
        <color rgb="fff7821a"/>
      </right>
      <top style="medium">
        <color indexed="8"/>
      </top>
      <bottom style="medium">
        <color indexed="8"/>
      </bottom>
      <diagonal/>
    </border>
    <border>
      <left/>
      <right>
        <color rgb="fff7821a"/>
      </right>
      <top style="medium">
        <color indexed="8"/>
      </top>
      <bottom/>
      <diagonal/>
    </border>
    <border>
      <left>
        <color rgb="fff7821a"/>
      </left>
      <right/>
      <top style="medium">
        <color indexed="8"/>
      </top>
      <bottom>
        <color rgb="fff7821a"/>
      </bottom>
      <diagonal/>
    </border>
    <border>
      <left/>
      <right style="thin">
        <color rgb="fff7821a"/>
      </right>
      <top style="medium">
        <color indexed="8"/>
      </top>
      <bottom>
        <color rgb="fff7821a"/>
      </bottom>
      <diagonal/>
    </border>
    <border>
      <left style="thin">
        <color rgb="fff7821a"/>
      </left>
      <right style="thin">
        <color rgb="fff7821a"/>
      </right>
      <top style="medium">
        <color indexed="8"/>
      </top>
      <bottom>
        <color rgb="fff7821a"/>
      </bottom>
      <diagonal/>
    </border>
    <border>
      <left/>
      <right/>
      <top>
        <color rgb="fff7821a"/>
      </top>
      <bottom style="thin">
        <color indexed="8"/>
      </bottom>
      <diagonal/>
    </border>
    <border>
      <left/>
      <right style="thin">
        <color indexed="8"/>
      </right>
      <top>
        <color rgb="fff7821a"/>
      </top>
      <bottom style="thin">
        <color indexed="8"/>
      </bottom>
      <diagonal/>
    </border>
    <border>
      <left/>
      <right style="thin">
        <color indexed="16"/>
      </right>
      <top/>
      <bottom style="medium">
        <color indexed="8"/>
      </bottom>
      <diagonal/>
    </border>
    <border>
      <left/>
      <right style="thin">
        <color indexed="16"/>
      </right>
      <top style="medium">
        <color indexed="8"/>
      </top>
      <bottom/>
      <diagonal/>
    </border>
    <border>
      <left style="thick">
        <color indexed="8"/>
      </left>
      <right style="thin">
        <color indexed="16"/>
      </right>
      <top style="thick">
        <color indexed="8"/>
      </top>
      <bottom style="thick">
        <color indexed="8"/>
      </bottom>
      <diagonal/>
    </border>
    <border>
      <left style="thick">
        <color indexed="8"/>
      </left>
      <right style="thin">
        <color indexed="16"/>
      </right>
      <top style="thick">
        <color indexed="8"/>
      </top>
      <bottom/>
      <diagonal/>
    </border>
    <border>
      <left style="thick">
        <color indexed="8"/>
      </left>
      <right style="thick">
        <color indexed="8"/>
      </right>
      <top/>
      <bottom style="thin">
        <color indexed="16"/>
      </bottom>
      <diagonal/>
    </border>
  </borders>
  <cellStyleXfs count="1">
    <xf numFmtId="0" fontId="0" applyNumberFormat="0" applyFont="1" applyFill="0" applyBorder="0" applyAlignment="1" applyProtection="0">
      <alignment vertical="bottom"/>
    </xf>
  </cellStyleXfs>
  <cellXfs count="1264">
    <xf numFmtId="0" fontId="0" applyNumberFormat="0" applyFont="1" applyFill="0" applyBorder="0" applyAlignment="1" applyProtection="0">
      <alignment vertical="bottom"/>
    </xf>
    <xf numFmtId="0" fontId="0" applyNumberFormat="0" applyFont="1" applyFill="0" applyBorder="0" applyAlignment="1" applyProtection="0">
      <alignment horizontal="left" vertical="bottom" wrapText="1"/>
    </xf>
    <xf numFmtId="0" fontId="1" applyNumberFormat="0" applyFont="1" applyFill="0" applyBorder="0" applyAlignment="1" applyProtection="0">
      <alignment horizontal="left" vertical="bottom"/>
    </xf>
    <xf numFmtId="0" fontId="0" fillId="2" applyNumberFormat="0" applyFont="1" applyFill="1" applyBorder="0" applyAlignment="1" applyProtection="0">
      <alignment horizontal="left" vertical="bottom"/>
    </xf>
    <xf numFmtId="0" fontId="0" fillId="3" applyNumberFormat="0" applyFont="1" applyFill="1" applyBorder="0" applyAlignment="1" applyProtection="0">
      <alignment horizontal="left" vertical="bottom"/>
    </xf>
    <xf numFmtId="0" fontId="3"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5" fillId="4" borderId="1" applyNumberFormat="0" applyFont="1" applyFill="1" applyBorder="1" applyAlignment="1" applyProtection="0">
      <alignment vertical="bottom" wrapText="1"/>
    </xf>
    <xf numFmtId="0" fontId="0" fillId="5" borderId="2" applyNumberFormat="0" applyFont="1" applyFill="1" applyBorder="1" applyAlignment="1" applyProtection="0">
      <alignment vertical="bottom"/>
    </xf>
    <xf numFmtId="0" fontId="0" fillId="5" borderId="3" applyNumberFormat="0" applyFont="1" applyFill="1" applyBorder="1" applyAlignment="1" applyProtection="0">
      <alignment vertical="bottom"/>
    </xf>
    <xf numFmtId="0" fontId="0" fillId="5" borderId="4" applyNumberFormat="0" applyFont="1" applyFill="1" applyBorder="1" applyAlignment="1" applyProtection="0">
      <alignment vertical="bottom"/>
    </xf>
    <xf numFmtId="0" fontId="0" fillId="5" borderId="5" applyNumberFormat="0" applyFont="1" applyFill="1" applyBorder="1" applyAlignment="1" applyProtection="0">
      <alignment vertical="bottom"/>
    </xf>
    <xf numFmtId="0" fontId="0" fillId="5" borderId="6" applyNumberFormat="0" applyFont="1" applyFill="1" applyBorder="1" applyAlignment="1" applyProtection="0">
      <alignment vertical="bottom"/>
    </xf>
    <xf numFmtId="49" fontId="5" fillId="6" borderId="7" applyNumberFormat="1" applyFont="1" applyFill="1" applyBorder="1" applyAlignment="1" applyProtection="0">
      <alignment vertical="bottom" wrapText="1"/>
    </xf>
    <xf numFmtId="0" fontId="0" fillId="5" borderId="8" applyNumberFormat="0" applyFont="1" applyFill="1" applyBorder="1" applyAlignment="1" applyProtection="0">
      <alignment vertical="bottom"/>
    </xf>
    <xf numFmtId="0" fontId="0" fillId="5" borderId="9" applyNumberFormat="0" applyFont="1" applyFill="1" applyBorder="1" applyAlignment="1" applyProtection="0">
      <alignment vertical="bottom"/>
    </xf>
    <xf numFmtId="0" fontId="0" fillId="5" borderId="10" applyNumberFormat="0" applyFont="1" applyFill="1" applyBorder="1" applyAlignment="1" applyProtection="0">
      <alignment vertical="bottom"/>
    </xf>
    <xf numFmtId="49" fontId="5" fillId="6" borderId="11" applyNumberFormat="1" applyFont="1" applyFill="1" applyBorder="1" applyAlignment="1" applyProtection="0">
      <alignment vertical="bottom" wrapText="1"/>
    </xf>
    <xf numFmtId="0" fontId="0" fillId="5" borderId="11" applyNumberFormat="0" applyFont="1" applyFill="1" applyBorder="1" applyAlignment="1" applyProtection="0">
      <alignment vertical="bottom"/>
    </xf>
    <xf numFmtId="0" fontId="6" fillId="5" borderId="9" applyNumberFormat="0" applyFont="1" applyFill="1" applyBorder="1" applyAlignment="1" applyProtection="0">
      <alignment vertical="bottom"/>
    </xf>
    <xf numFmtId="0" fontId="7" fillId="5" borderId="9" applyNumberFormat="0" applyFont="1" applyFill="1" applyBorder="1" applyAlignment="1" applyProtection="0">
      <alignment horizontal="center" vertical="bottom"/>
    </xf>
    <xf numFmtId="0" fontId="0" fillId="5" borderId="9" applyNumberFormat="0" applyFont="1" applyFill="1" applyBorder="1" applyAlignment="1" applyProtection="0">
      <alignment horizontal="center" vertical="bottom"/>
    </xf>
    <xf numFmtId="0" fontId="8" fillId="5" borderId="9" applyNumberFormat="0" applyFont="1" applyFill="1" applyBorder="1" applyAlignment="1" applyProtection="0">
      <alignment vertical="bottom"/>
    </xf>
    <xf numFmtId="0" fontId="9" fillId="5" borderId="9" applyNumberFormat="0" applyFont="1" applyFill="1" applyBorder="1" applyAlignment="1" applyProtection="0">
      <alignment vertical="bottom"/>
    </xf>
    <xf numFmtId="49" fontId="10" fillId="7" borderId="9" applyNumberFormat="1" applyFont="1" applyFill="1" applyBorder="1" applyAlignment="1" applyProtection="0">
      <alignment horizontal="center" vertical="center"/>
    </xf>
    <xf numFmtId="0" fontId="11" fillId="8" borderId="9" applyNumberFormat="1" applyFont="1" applyFill="1" applyBorder="1" applyAlignment="1" applyProtection="0">
      <alignment horizontal="center" vertical="center"/>
    </xf>
    <xf numFmtId="0" fontId="10" fillId="7" borderId="9" applyNumberFormat="0" applyFont="1" applyFill="1" applyBorder="1" applyAlignment="1" applyProtection="0">
      <alignment horizontal="center" vertical="center"/>
    </xf>
    <xf numFmtId="0" fontId="11" fillId="8" borderId="9" applyNumberFormat="0" applyFont="1" applyFill="1" applyBorder="1" applyAlignment="1" applyProtection="0">
      <alignment horizontal="center" vertical="center"/>
    </xf>
    <xf numFmtId="0" fontId="12" fillId="5" borderId="9" applyNumberFormat="0" applyFont="1" applyFill="1" applyBorder="1" applyAlignment="1" applyProtection="0">
      <alignment horizontal="left" vertical="bottom"/>
    </xf>
    <xf numFmtId="0" fontId="13" fillId="5" borderId="9" applyNumberFormat="0" applyFont="1" applyFill="1" applyBorder="1" applyAlignment="1" applyProtection="0">
      <alignment vertical="bottom"/>
    </xf>
    <xf numFmtId="0" fontId="6" fillId="5" borderId="9" applyNumberFormat="0" applyFont="1" applyFill="1" applyBorder="1" applyAlignment="1" applyProtection="0">
      <alignment horizontal="center" vertical="bottom"/>
    </xf>
    <xf numFmtId="49" fontId="14" fillId="9" borderId="11" applyNumberFormat="1" applyFont="1" applyFill="1" applyBorder="1" applyAlignment="1" applyProtection="0">
      <alignment horizontal="center" vertical="bottom"/>
    </xf>
    <xf numFmtId="0" fontId="14" fillId="5" borderId="9" applyNumberFormat="0" applyFont="1" applyFill="1" applyBorder="1" applyAlignment="1" applyProtection="0">
      <alignment horizontal="center" vertical="bottom"/>
    </xf>
    <xf numFmtId="0" fontId="7" fillId="5" borderId="9" applyNumberFormat="0" applyFont="1" applyFill="1" applyBorder="1" applyAlignment="1" applyProtection="0">
      <alignment vertical="bottom"/>
    </xf>
    <xf numFmtId="49" fontId="14" fillId="10" borderId="11" applyNumberFormat="1" applyFont="1" applyFill="1" applyBorder="1" applyAlignment="1" applyProtection="0">
      <alignment horizontal="center" vertical="bottom"/>
    </xf>
    <xf numFmtId="0" fontId="14" fillId="5" borderId="9" applyNumberFormat="0" applyFont="1" applyFill="1" applyBorder="1" applyAlignment="1" applyProtection="0">
      <alignment vertical="bottom"/>
    </xf>
    <xf numFmtId="49" fontId="14" fillId="11" borderId="11" applyNumberFormat="1" applyFont="1" applyFill="1" applyBorder="1" applyAlignment="1" applyProtection="0">
      <alignment horizontal="center" vertical="bottom"/>
    </xf>
    <xf numFmtId="49" fontId="12" fillId="7" borderId="12" applyNumberFormat="1" applyFont="1" applyFill="1" applyBorder="1" applyAlignment="1" applyProtection="0">
      <alignment horizontal="center" vertical="bottom"/>
    </xf>
    <xf numFmtId="0" fontId="12" fillId="7" borderId="12" applyNumberFormat="0" applyFont="1" applyFill="1" applyBorder="1" applyAlignment="1" applyProtection="0">
      <alignment horizontal="center" vertical="bottom"/>
    </xf>
    <xf numFmtId="0" fontId="15" fillId="5" borderId="11" applyNumberFormat="0" applyFont="1" applyFill="1" applyBorder="1" applyAlignment="1" applyProtection="0">
      <alignment horizontal="center" vertical="center"/>
    </xf>
    <xf numFmtId="49" fontId="15" fillId="9" borderId="9" applyNumberFormat="1" applyFont="1" applyFill="1" applyBorder="1" applyAlignment="1" applyProtection="0">
      <alignment horizontal="center" vertical="center" wrapText="1"/>
    </xf>
    <xf numFmtId="0" fontId="15" fillId="9" borderId="9" applyNumberFormat="0" applyFont="1" applyFill="1" applyBorder="1" applyAlignment="1" applyProtection="0">
      <alignment horizontal="center" vertical="center" wrapText="1"/>
    </xf>
    <xf numFmtId="0" fontId="0" fillId="5" borderId="13" applyNumberFormat="0" applyFont="1" applyFill="1" applyBorder="1" applyAlignment="1" applyProtection="0">
      <alignment vertical="bottom"/>
    </xf>
    <xf numFmtId="49" fontId="16" fillId="12" borderId="14" applyNumberFormat="1" applyFont="1" applyFill="1" applyBorder="1" applyAlignment="1" applyProtection="0">
      <alignment horizontal="center" vertical="center" wrapText="1"/>
    </xf>
    <xf numFmtId="0" fontId="0" fillId="5" borderId="15" applyNumberFormat="0" applyFont="1" applyFill="1" applyBorder="1" applyAlignment="1" applyProtection="0">
      <alignment vertical="bottom"/>
    </xf>
    <xf numFmtId="49" fontId="17" fillId="7" borderId="11" applyNumberFormat="1" applyFont="1" applyFill="1" applyBorder="1" applyAlignment="1" applyProtection="0">
      <alignment horizontal="center" vertical="center"/>
    </xf>
    <xf numFmtId="49" fontId="15" fillId="9" borderId="9" applyNumberFormat="1" applyFont="1" applyFill="1" applyBorder="1" applyAlignment="1" applyProtection="0">
      <alignment vertical="bottom"/>
    </xf>
    <xf numFmtId="49" fontId="15" fillId="9" borderId="16" applyNumberFormat="1" applyFont="1" applyFill="1" applyBorder="1" applyAlignment="1" applyProtection="0">
      <alignment horizontal="center" vertical="center" wrapText="1"/>
    </xf>
    <xf numFmtId="49" fontId="15" fillId="9" borderId="17" applyNumberFormat="1" applyFont="1" applyFill="1" applyBorder="1" applyAlignment="1" applyProtection="0">
      <alignment horizontal="center" vertical="center" wrapText="1"/>
    </xf>
    <xf numFmtId="49" fontId="15" fillId="9" borderId="18" applyNumberFormat="1" applyFont="1" applyFill="1" applyBorder="1" applyAlignment="1" applyProtection="0">
      <alignment horizontal="center" vertical="center" wrapText="1"/>
    </xf>
    <xf numFmtId="0" fontId="0" fillId="5" borderId="19" applyNumberFormat="0" applyFont="1" applyFill="1" applyBorder="1" applyAlignment="1" applyProtection="0">
      <alignment vertical="bottom"/>
    </xf>
    <xf numFmtId="49" fontId="16" fillId="12" borderId="20" applyNumberFormat="1" applyFont="1" applyFill="1" applyBorder="1" applyAlignment="1" applyProtection="0">
      <alignment horizontal="center" vertical="center" wrapText="1"/>
    </xf>
    <xf numFmtId="49" fontId="18" fillId="13" borderId="21" applyNumberFormat="1" applyFont="1" applyFill="1" applyBorder="1" applyAlignment="1" applyProtection="0">
      <alignment horizontal="center" vertical="center" wrapText="1"/>
    </xf>
    <xf numFmtId="49" fontId="18" fillId="13" borderId="22" applyNumberFormat="1" applyFont="1" applyFill="1" applyBorder="1" applyAlignment="1" applyProtection="0">
      <alignment horizontal="center" vertical="center" wrapText="1"/>
    </xf>
    <xf numFmtId="49" fontId="15" fillId="9" borderId="23" applyNumberFormat="1" applyFont="1" applyFill="1" applyBorder="1" applyAlignment="1" applyProtection="0">
      <alignment horizontal="center" vertical="center"/>
    </xf>
    <xf numFmtId="0" fontId="19" fillId="13" borderId="24" applyNumberFormat="1" applyFont="1" applyFill="1" applyBorder="1" applyAlignment="1" applyProtection="0">
      <alignment horizontal="center" vertical="center"/>
    </xf>
    <xf numFmtId="0" fontId="19" fillId="13" borderId="24" applyNumberFormat="1" applyFont="1" applyFill="1" applyBorder="1" applyAlignment="1" applyProtection="0">
      <alignment vertical="bottom"/>
    </xf>
    <xf numFmtId="0" fontId="19" fillId="13" borderId="25" applyNumberFormat="1" applyFont="1" applyFill="1" applyBorder="1" applyAlignment="1" applyProtection="0">
      <alignment vertical="bottom"/>
    </xf>
    <xf numFmtId="49" fontId="19" fillId="13" borderId="26" applyNumberFormat="1" applyFont="1" applyFill="1" applyBorder="1" applyAlignment="1" applyProtection="0">
      <alignment horizontal="center" vertical="center" wrapText="1"/>
    </xf>
    <xf numFmtId="0" fontId="15" fillId="13" borderId="27" applyNumberFormat="0" applyFont="1" applyFill="1" applyBorder="1" applyAlignment="1" applyProtection="0">
      <alignment horizontal="center" vertical="center" wrapText="1"/>
    </xf>
    <xf numFmtId="0" fontId="19" fillId="13" borderId="26" applyNumberFormat="1" applyFont="1" applyFill="1" applyBorder="1" applyAlignment="1" applyProtection="0">
      <alignment horizontal="center" vertical="center" wrapText="1"/>
    </xf>
    <xf numFmtId="0" fontId="19" fillId="13" borderId="28" applyNumberFormat="1" applyFont="1" applyFill="1" applyBorder="1" applyAlignment="1" applyProtection="0">
      <alignment horizontal="center" vertical="center" wrapText="1"/>
    </xf>
    <xf numFmtId="0" fontId="0" fillId="5" borderId="29" applyNumberFormat="0" applyFont="1" applyFill="1" applyBorder="1" applyAlignment="1" applyProtection="0">
      <alignment vertical="bottom"/>
    </xf>
    <xf numFmtId="49" fontId="16" fillId="12" borderId="30" applyNumberFormat="1" applyFont="1" applyFill="1" applyBorder="1" applyAlignment="1" applyProtection="0">
      <alignment horizontal="center" vertical="center" wrapText="1"/>
    </xf>
    <xf numFmtId="49" fontId="18" fillId="13" borderId="30" applyNumberFormat="1" applyFont="1" applyFill="1" applyBorder="1" applyAlignment="1" applyProtection="0">
      <alignment horizontal="center" vertical="center" wrapText="1"/>
    </xf>
    <xf numFmtId="0" fontId="18" fillId="13" borderId="30" applyNumberFormat="1" applyFont="1" applyFill="1" applyBorder="1" applyAlignment="1" applyProtection="0">
      <alignment horizontal="center" vertical="center" wrapText="1"/>
    </xf>
    <xf numFmtId="0" fontId="0" fillId="5" borderId="31" applyNumberFormat="0" applyFont="1" applyFill="1" applyBorder="1" applyAlignment="1" applyProtection="0">
      <alignment vertical="bottom"/>
    </xf>
    <xf numFmtId="49" fontId="15" fillId="9" borderId="32" applyNumberFormat="1" applyFont="1" applyFill="1" applyBorder="1" applyAlignment="1" applyProtection="0">
      <alignment horizontal="center" vertical="center" wrapText="1"/>
    </xf>
    <xf numFmtId="0" fontId="19" fillId="13" borderId="33" applyNumberFormat="1" applyFont="1" applyFill="1" applyBorder="1" applyAlignment="1" applyProtection="0">
      <alignment horizontal="center" vertical="center" wrapText="1"/>
    </xf>
    <xf numFmtId="0" fontId="0" fillId="13" borderId="34" applyNumberFormat="1" applyFont="1" applyFill="1" applyBorder="1" applyAlignment="1" applyProtection="0">
      <alignment vertical="bottom"/>
    </xf>
    <xf numFmtId="49" fontId="19" fillId="13" borderId="27" applyNumberFormat="1" applyFont="1" applyFill="1" applyBorder="1" applyAlignment="1" applyProtection="0">
      <alignment horizontal="center" vertical="center" wrapText="1"/>
    </xf>
    <xf numFmtId="49" fontId="16" fillId="12" borderId="35" applyNumberFormat="1" applyFont="1" applyFill="1" applyBorder="1" applyAlignment="1" applyProtection="0">
      <alignment horizontal="center" vertical="center" wrapText="1"/>
    </xf>
    <xf numFmtId="49" fontId="18" fillId="13" borderId="36" applyNumberFormat="1" applyFont="1" applyFill="1" applyBorder="1" applyAlignment="1" applyProtection="0">
      <alignment horizontal="center" vertical="center" wrapText="1"/>
    </xf>
    <xf numFmtId="49" fontId="18" fillId="13" borderId="37" applyNumberFormat="1" applyFont="1" applyFill="1" applyBorder="1" applyAlignment="1" applyProtection="0">
      <alignment horizontal="center" vertical="center" wrapText="1"/>
    </xf>
    <xf numFmtId="49" fontId="15" fillId="9" borderId="38" applyNumberFormat="1" applyFont="1" applyFill="1" applyBorder="1" applyAlignment="1" applyProtection="0">
      <alignment horizontal="center" vertical="center" wrapText="1"/>
    </xf>
    <xf numFmtId="0" fontId="19" fillId="13" borderId="27" applyNumberFormat="1" applyFont="1" applyFill="1" applyBorder="1" applyAlignment="1" applyProtection="0">
      <alignment horizontal="center" vertical="center" wrapText="1"/>
    </xf>
    <xf numFmtId="0" fontId="0" fillId="13" borderId="9" applyNumberFormat="1" applyFont="1" applyFill="1" applyBorder="1" applyAlignment="1" applyProtection="0">
      <alignment vertical="bottom"/>
    </xf>
    <xf numFmtId="0" fontId="8" fillId="5" borderId="31" applyNumberFormat="0" applyFont="1" applyFill="1" applyBorder="1" applyAlignment="1" applyProtection="0">
      <alignment vertical="bottom"/>
    </xf>
    <xf numFmtId="49" fontId="15" fillId="9" borderId="39" applyNumberFormat="1" applyFont="1" applyFill="1" applyBorder="1" applyAlignment="1" applyProtection="0">
      <alignment horizontal="center" vertical="center" wrapText="1"/>
    </xf>
    <xf numFmtId="0" fontId="19" fillId="13" borderId="40" applyNumberFormat="1" applyFont="1" applyFill="1" applyBorder="1" applyAlignment="1" applyProtection="0">
      <alignment horizontal="center" vertical="center" wrapText="1"/>
    </xf>
    <xf numFmtId="0" fontId="0" fillId="13" borderId="9" applyNumberFormat="0" applyFont="1" applyFill="1" applyBorder="1" applyAlignment="1" applyProtection="0">
      <alignment vertical="bottom"/>
    </xf>
    <xf numFmtId="49" fontId="16" fillId="12" borderId="41" applyNumberFormat="1" applyFont="1" applyFill="1" applyBorder="1" applyAlignment="1" applyProtection="0">
      <alignment horizontal="center" vertical="center" wrapText="1"/>
    </xf>
    <xf numFmtId="49" fontId="18" fillId="13" borderId="42" applyNumberFormat="1" applyFont="1" applyFill="1" applyBorder="1" applyAlignment="1" applyProtection="0">
      <alignment horizontal="center" vertical="center" wrapText="1"/>
    </xf>
    <xf numFmtId="0" fontId="18" fillId="13" borderId="34" applyNumberFormat="0" applyFont="1" applyFill="1" applyBorder="1" applyAlignment="1" applyProtection="0">
      <alignment horizontal="center" vertical="center" wrapText="1"/>
    </xf>
    <xf numFmtId="49" fontId="15" fillId="9" borderId="43" applyNumberFormat="1" applyFont="1" applyFill="1" applyBorder="1" applyAlignment="1" applyProtection="0">
      <alignment horizontal="center" vertical="center" wrapText="1"/>
    </xf>
    <xf numFmtId="0" fontId="19" fillId="13" borderId="17" applyNumberFormat="1" applyFont="1" applyFill="1" applyBorder="1" applyAlignment="1" applyProtection="0">
      <alignment horizontal="center" vertical="center" wrapText="1"/>
    </xf>
    <xf numFmtId="49" fontId="18" fillId="13" borderId="15" applyNumberFormat="1" applyFont="1" applyFill="1" applyBorder="1" applyAlignment="1" applyProtection="0">
      <alignment horizontal="center" vertical="center" wrapText="1"/>
    </xf>
    <xf numFmtId="0" fontId="18" fillId="13" borderId="9" applyNumberFormat="0" applyFont="1" applyFill="1" applyBorder="1" applyAlignment="1" applyProtection="0">
      <alignment horizontal="center" vertical="center" wrapText="1"/>
    </xf>
    <xf numFmtId="49" fontId="19" fillId="13" borderId="44" applyNumberFormat="1" applyFont="1" applyFill="1" applyBorder="1" applyAlignment="1" applyProtection="0">
      <alignment horizontal="center" vertical="center" wrapText="1"/>
    </xf>
    <xf numFmtId="49" fontId="19" fillId="13" borderId="40" applyNumberFormat="1" applyFont="1" applyFill="1" applyBorder="1" applyAlignment="1" applyProtection="0">
      <alignment horizontal="center" vertical="center" wrapText="1"/>
    </xf>
    <xf numFmtId="0" fontId="0" fillId="5" borderId="45" applyNumberFormat="0" applyFont="1" applyFill="1" applyBorder="1" applyAlignment="1" applyProtection="0">
      <alignment vertical="bottom"/>
    </xf>
    <xf numFmtId="0" fontId="0" fillId="5" borderId="46" applyNumberFormat="0" applyFont="1" applyFill="1" applyBorder="1" applyAlignment="1" applyProtection="0">
      <alignment vertical="bottom"/>
    </xf>
    <xf numFmtId="49" fontId="15" fillId="11" borderId="43" applyNumberFormat="1" applyFont="1" applyFill="1" applyBorder="1" applyAlignment="1" applyProtection="0">
      <alignment horizontal="center" vertical="center" wrapText="1"/>
    </xf>
    <xf numFmtId="49" fontId="19" fillId="13" borderId="16" applyNumberFormat="1" applyFont="1" applyFill="1" applyBorder="1" applyAlignment="1" applyProtection="0">
      <alignment horizontal="center" vertical="center" wrapText="1"/>
    </xf>
    <xf numFmtId="49" fontId="19" fillId="13" borderId="17" applyNumberFormat="1" applyFont="1" applyFill="1" applyBorder="1" applyAlignment="1" applyProtection="0">
      <alignment horizontal="center" vertical="center" wrapText="1"/>
    </xf>
    <xf numFmtId="49" fontId="15" fillId="11" borderId="39" applyNumberFormat="1" applyFont="1" applyFill="1" applyBorder="1" applyAlignment="1" applyProtection="0">
      <alignment horizontal="center" vertical="center" wrapText="1"/>
    </xf>
    <xf numFmtId="0" fontId="19" fillId="13" borderId="47" applyNumberFormat="1" applyFont="1" applyFill="1" applyBorder="1" applyAlignment="1" applyProtection="0">
      <alignment horizontal="center" vertical="center" wrapText="1"/>
    </xf>
    <xf numFmtId="0" fontId="0" fillId="13" borderId="45" applyNumberFormat="0" applyFont="1" applyFill="1" applyBorder="1" applyAlignment="1" applyProtection="0">
      <alignment vertical="bottom"/>
    </xf>
    <xf numFmtId="0" fontId="0" fillId="13" borderId="48" applyNumberFormat="1" applyFont="1" applyFill="1" applyBorder="1" applyAlignment="1" applyProtection="0">
      <alignment vertical="bottom"/>
    </xf>
    <xf numFmtId="49" fontId="19" fillId="13" borderId="47" applyNumberFormat="1" applyFont="1" applyFill="1" applyBorder="1" applyAlignment="1" applyProtection="0">
      <alignment horizontal="center" vertical="center" wrapText="1"/>
    </xf>
    <xf numFmtId="49" fontId="21" fillId="14" borderId="9" applyNumberFormat="1" applyFont="1" applyFill="1" applyBorder="1" applyAlignment="1" applyProtection="0">
      <alignment horizontal="center" vertical="bottom"/>
    </xf>
    <xf numFmtId="0" fontId="0" fillId="15" borderId="9" applyNumberFormat="1" applyFont="1" applyFill="1" applyBorder="1" applyAlignment="1" applyProtection="0">
      <alignment vertical="bottom"/>
    </xf>
    <xf numFmtId="49" fontId="21" fillId="14" borderId="49" applyNumberFormat="1" applyFont="1" applyFill="1" applyBorder="1" applyAlignment="1" applyProtection="0">
      <alignment horizontal="center" vertical="bottom"/>
    </xf>
    <xf numFmtId="0" fontId="19" fillId="15" borderId="44" applyNumberFormat="1" applyFont="1" applyFill="1" applyBorder="1" applyAlignment="1" applyProtection="0">
      <alignment horizontal="center" vertical="center" wrapText="1"/>
    </xf>
    <xf numFmtId="0" fontId="21" fillId="5" borderId="9" applyNumberFormat="0" applyFont="1" applyFill="1" applyBorder="1" applyAlignment="1" applyProtection="0">
      <alignment horizontal="center" vertical="bottom"/>
    </xf>
    <xf numFmtId="0" fontId="19" fillId="5" borderId="9" applyNumberFormat="0" applyFont="1" applyFill="1" applyBorder="1" applyAlignment="1" applyProtection="0">
      <alignment horizontal="center" vertical="center" wrapText="1"/>
    </xf>
    <xf numFmtId="49" fontId="19" fillId="13" borderId="28" applyNumberFormat="1" applyFont="1" applyFill="1" applyBorder="1" applyAlignment="1" applyProtection="0">
      <alignment horizontal="center" vertical="center" wrapText="1"/>
    </xf>
    <xf numFmtId="0" fontId="19" fillId="13" borderId="26" applyNumberFormat="0" applyFont="1" applyFill="1" applyBorder="1" applyAlignment="1" applyProtection="0">
      <alignment horizontal="center" vertical="center" wrapText="1"/>
    </xf>
    <xf numFmtId="49" fontId="22" fillId="13" borderId="27" applyNumberFormat="1" applyFont="1" applyFill="1" applyBorder="1" applyAlignment="1" applyProtection="0">
      <alignment horizontal="center" vertical="center" wrapText="1"/>
    </xf>
    <xf numFmtId="49" fontId="23" fillId="13" borderId="27" applyNumberFormat="1" applyFont="1" applyFill="1" applyBorder="1" applyAlignment="1" applyProtection="0">
      <alignment horizontal="center" vertical="center" wrapText="1"/>
    </xf>
    <xf numFmtId="0" fontId="0" fillId="13" borderId="45" applyNumberFormat="1" applyFont="1" applyFill="1" applyBorder="1" applyAlignment="1" applyProtection="0">
      <alignment vertical="bottom"/>
    </xf>
    <xf numFmtId="49" fontId="17" fillId="7" borderId="50" applyNumberFormat="1" applyFont="1" applyFill="1" applyBorder="1" applyAlignment="1" applyProtection="0">
      <alignment horizontal="center" vertical="center"/>
    </xf>
    <xf numFmtId="49" fontId="15" fillId="16" borderId="51" applyNumberFormat="1" applyFont="1" applyFill="1" applyBorder="1" applyAlignment="1" applyProtection="0">
      <alignment horizontal="center" vertical="bottom"/>
    </xf>
    <xf numFmtId="49" fontId="15" fillId="16" borderId="9" applyNumberFormat="1" applyFont="1" applyFill="1" applyBorder="1" applyAlignment="1" applyProtection="0">
      <alignment horizontal="center" vertical="bottom"/>
    </xf>
    <xf numFmtId="49" fontId="15" fillId="16" borderId="16" applyNumberFormat="1" applyFont="1" applyFill="1" applyBorder="1" applyAlignment="1" applyProtection="0">
      <alignment horizontal="center" vertical="center" wrapText="1"/>
    </xf>
    <xf numFmtId="49" fontId="15" fillId="16" borderId="17" applyNumberFormat="1" applyFont="1" applyFill="1" applyBorder="1" applyAlignment="1" applyProtection="0">
      <alignment horizontal="center" vertical="center" wrapText="1"/>
    </xf>
    <xf numFmtId="0" fontId="0" fillId="13" borderId="45" applyNumberFormat="0" applyFont="1" applyFill="1" applyBorder="1" applyAlignment="1" applyProtection="0">
      <alignment horizontal="center" vertical="bottom"/>
    </xf>
    <xf numFmtId="0" fontId="0" fillId="13" borderId="9" applyNumberFormat="1" applyFont="1" applyFill="1" applyBorder="1" applyAlignment="1" applyProtection="0">
      <alignment horizontal="center" vertical="bottom"/>
    </xf>
    <xf numFmtId="49" fontId="19" fillId="13" borderId="49" applyNumberFormat="1" applyFont="1" applyFill="1" applyBorder="1" applyAlignment="1" applyProtection="0">
      <alignment horizontal="center" vertical="bottom"/>
    </xf>
    <xf numFmtId="0" fontId="0" fillId="13" borderId="49" applyNumberFormat="0" applyFont="1" applyFill="1" applyBorder="1" applyAlignment="1" applyProtection="0">
      <alignment horizontal="center" vertical="bottom"/>
    </xf>
    <xf numFmtId="0" fontId="0" fillId="13" borderId="9" applyNumberFormat="0" applyFont="1" applyFill="1" applyBorder="1" applyAlignment="1" applyProtection="0">
      <alignment horizontal="center" vertical="bottom"/>
    </xf>
    <xf numFmtId="0" fontId="19" fillId="15" borderId="26" applyNumberFormat="1" applyFont="1" applyFill="1" applyBorder="1" applyAlignment="1" applyProtection="0">
      <alignment horizontal="center" vertical="center" wrapText="1"/>
    </xf>
    <xf numFmtId="0" fontId="19" fillId="5" borderId="49" applyNumberFormat="0" applyFont="1" applyFill="1" applyBorder="1" applyAlignment="1" applyProtection="0">
      <alignment horizontal="center" vertical="center" wrapText="1"/>
    </xf>
    <xf numFmtId="0" fontId="19" fillId="13" borderId="18" applyNumberFormat="1" applyFont="1" applyFill="1" applyBorder="1" applyAlignment="1" applyProtection="0">
      <alignment horizontal="center" vertical="center" wrapText="1"/>
    </xf>
    <xf numFmtId="49" fontId="15" fillId="9" borderId="28" applyNumberFormat="1" applyFont="1" applyFill="1" applyBorder="1" applyAlignment="1" applyProtection="0">
      <alignment horizontal="center" vertical="center" wrapText="1"/>
    </xf>
    <xf numFmtId="49" fontId="23" fillId="13" borderId="28" applyNumberFormat="1" applyFont="1" applyFill="1" applyBorder="1" applyAlignment="1" applyProtection="0">
      <alignment horizontal="center" vertical="center" wrapText="1"/>
    </xf>
    <xf numFmtId="49" fontId="24" fillId="13" borderId="27" applyNumberFormat="1" applyFont="1" applyFill="1" applyBorder="1" applyAlignment="1" applyProtection="0">
      <alignment horizontal="center" vertical="center" wrapText="1"/>
    </xf>
    <xf numFmtId="49" fontId="25" fillId="13" borderId="28" applyNumberFormat="1" applyFont="1" applyFill="1" applyBorder="1" applyAlignment="1" applyProtection="0">
      <alignment horizontal="center" vertical="center" wrapText="1"/>
    </xf>
    <xf numFmtId="0" fontId="19" fillId="13" borderId="28" applyNumberFormat="0" applyFont="1" applyFill="1" applyBorder="1" applyAlignment="1" applyProtection="0">
      <alignment horizontal="center" vertical="center" wrapText="1"/>
    </xf>
    <xf numFmtId="0" fontId="0" fillId="5" borderId="52" applyNumberFormat="0" applyFont="1" applyFill="1" applyBorder="1" applyAlignment="1" applyProtection="0">
      <alignment vertical="bottom"/>
    </xf>
    <xf numFmtId="0" fontId="0" fillId="5" borderId="49" applyNumberFormat="0" applyFont="1" applyFill="1" applyBorder="1" applyAlignment="1" applyProtection="0">
      <alignment vertical="bottom"/>
    </xf>
    <xf numFmtId="49" fontId="7" fillId="7" borderId="11" applyNumberFormat="1" applyFont="1" applyFill="1" applyBorder="1" applyAlignment="1" applyProtection="0">
      <alignment vertical="bottom"/>
    </xf>
    <xf numFmtId="49" fontId="26" fillId="7" borderId="50" applyNumberFormat="1" applyFont="1" applyFill="1" applyBorder="1" applyAlignment="1" applyProtection="0">
      <alignment horizontal="center" vertical="center"/>
    </xf>
    <xf numFmtId="49" fontId="15" fillId="10" borderId="38" applyNumberFormat="1" applyFont="1" applyFill="1" applyBorder="1" applyAlignment="1" applyProtection="0">
      <alignment horizontal="center" vertical="center" wrapText="1"/>
    </xf>
    <xf numFmtId="49" fontId="15" fillId="11" borderId="38" applyNumberFormat="1" applyFont="1" applyFill="1" applyBorder="1" applyAlignment="1" applyProtection="0">
      <alignment horizontal="center" vertical="center" wrapText="1"/>
    </xf>
    <xf numFmtId="0" fontId="19" fillId="5" borderId="26" applyNumberFormat="0" applyFont="1" applyFill="1" applyBorder="1" applyAlignment="1" applyProtection="0">
      <alignment horizontal="center" vertical="center" wrapText="1"/>
    </xf>
    <xf numFmtId="0" fontId="15" fillId="9" borderId="49" applyNumberFormat="0" applyFont="1" applyFill="1" applyBorder="1" applyAlignment="1" applyProtection="0">
      <alignment horizontal="center" vertical="center" wrapText="1"/>
    </xf>
    <xf numFmtId="49" fontId="15" fillId="10" borderId="43" applyNumberFormat="1" applyFont="1" applyFill="1" applyBorder="1" applyAlignment="1" applyProtection="0">
      <alignment horizontal="center" vertical="center" wrapText="1"/>
    </xf>
    <xf numFmtId="49" fontId="15" fillId="10" borderId="39" applyNumberFormat="1" applyFont="1" applyFill="1" applyBorder="1" applyAlignment="1" applyProtection="0">
      <alignment horizontal="center" vertical="center" wrapText="1"/>
    </xf>
    <xf numFmtId="49" fontId="23" fillId="13" borderId="40" applyNumberFormat="1" applyFont="1" applyFill="1" applyBorder="1" applyAlignment="1" applyProtection="0">
      <alignment horizontal="center" vertical="center" wrapText="1"/>
    </xf>
    <xf numFmtId="49" fontId="23" fillId="13" borderId="17" applyNumberFormat="1" applyFont="1" applyFill="1" applyBorder="1" applyAlignment="1" applyProtection="0">
      <alignment horizontal="center" vertical="center" wrapText="1"/>
    </xf>
    <xf numFmtId="49" fontId="15" fillId="9" borderId="53" applyNumberFormat="1" applyFont="1" applyFill="1" applyBorder="1" applyAlignment="1" applyProtection="0">
      <alignment horizontal="center" vertical="center" wrapText="1"/>
    </xf>
    <xf numFmtId="0" fontId="19" fillId="13" borderId="54" applyNumberFormat="1" applyFont="1" applyFill="1" applyBorder="1" applyAlignment="1" applyProtection="0">
      <alignment horizontal="center" vertical="center" wrapText="1"/>
    </xf>
    <xf numFmtId="49" fontId="19" fillId="13" borderId="54" applyNumberFormat="1" applyFont="1" applyFill="1" applyBorder="1" applyAlignment="1" applyProtection="0">
      <alignment horizontal="center" vertical="center" wrapText="1"/>
    </xf>
    <xf numFmtId="49" fontId="23" fillId="13" borderId="45" applyNumberFormat="1" applyFont="1" applyFill="1" applyBorder="1" applyAlignment="1" applyProtection="0">
      <alignment horizontal="center" vertical="center" wrapText="1"/>
    </xf>
    <xf numFmtId="49" fontId="22" fillId="13" borderId="40" applyNumberFormat="1" applyFont="1" applyFill="1" applyBorder="1" applyAlignment="1" applyProtection="0">
      <alignment horizontal="center" vertical="center" wrapText="1"/>
    </xf>
    <xf numFmtId="0" fontId="0" fillId="5" borderId="55" applyNumberFormat="0" applyFont="1" applyFill="1" applyBorder="1" applyAlignment="1" applyProtection="0">
      <alignment vertical="bottom"/>
    </xf>
    <xf numFmtId="0" fontId="0" fillId="5" borderId="56" applyNumberFormat="0" applyFont="1" applyFill="1" applyBorder="1" applyAlignment="1" applyProtection="0">
      <alignment vertical="bottom"/>
    </xf>
    <xf numFmtId="49" fontId="21" fillId="14" borderId="56" applyNumberFormat="1" applyFont="1" applyFill="1" applyBorder="1" applyAlignment="1" applyProtection="0">
      <alignment horizontal="center" vertical="bottom"/>
    </xf>
    <xf numFmtId="0" fontId="0" fillId="15" borderId="56" applyNumberFormat="1" applyFont="1" applyFill="1" applyBorder="1" applyAlignment="1" applyProtection="0">
      <alignment vertical="bottom"/>
    </xf>
    <xf numFmtId="49" fontId="21" fillId="14" borderId="57" applyNumberFormat="1" applyFont="1" applyFill="1" applyBorder="1" applyAlignment="1" applyProtection="0">
      <alignment horizontal="center" vertical="bottom"/>
    </xf>
    <xf numFmtId="0" fontId="0" fillId="15" borderId="57" applyNumberFormat="1" applyFont="1" applyFill="1" applyBorder="1" applyAlignment="1" applyProtection="0">
      <alignment vertical="bottom"/>
    </xf>
    <xf numFmtId="0" fontId="0" fillId="5" borderId="58" applyNumberFormat="0" applyFont="1" applyFill="1" applyBorder="1" applyAlignment="1" applyProtection="0">
      <alignment vertical="bottom"/>
    </xf>
    <xf numFmtId="0" fontId="0" applyNumberFormat="1" applyFont="1" applyFill="0" applyBorder="0" applyAlignment="1" applyProtection="0">
      <alignment vertical="bottom"/>
    </xf>
    <xf numFmtId="0" fontId="0" fillId="5" borderId="59" applyNumberFormat="1" applyFont="1" applyFill="1" applyBorder="1" applyAlignment="1" applyProtection="0">
      <alignment vertical="bottom"/>
    </xf>
    <xf numFmtId="49" fontId="27" fillId="7" borderId="60" applyNumberFormat="1" applyFont="1" applyFill="1" applyBorder="1" applyAlignment="1" applyProtection="0">
      <alignment horizontal="center" vertical="bottom"/>
    </xf>
    <xf numFmtId="0" fontId="27" fillId="7" borderId="5" applyNumberFormat="0" applyFont="1" applyFill="1" applyBorder="1" applyAlignment="1" applyProtection="0">
      <alignment horizontal="center" vertical="bottom"/>
    </xf>
    <xf numFmtId="0" fontId="11" fillId="16" borderId="5" applyNumberFormat="1" applyFont="1" applyFill="1" applyBorder="1" applyAlignment="1" applyProtection="0">
      <alignment horizontal="center" vertical="center"/>
    </xf>
    <xf numFmtId="0" fontId="11" fillId="9" borderId="5" applyNumberFormat="1" applyFont="1" applyFill="1" applyBorder="1" applyAlignment="1" applyProtection="0">
      <alignment horizontal="center" vertical="center"/>
    </xf>
    <xf numFmtId="0" fontId="28" fillId="7" borderId="5" applyNumberFormat="1" applyFont="1" applyFill="1" applyBorder="1" applyAlignment="1" applyProtection="0">
      <alignment horizontal="center" vertical="center"/>
    </xf>
    <xf numFmtId="49" fontId="27" fillId="17" borderId="11" applyNumberFormat="1" applyFont="1" applyFill="1" applyBorder="1" applyAlignment="1" applyProtection="0">
      <alignment horizontal="center" vertical="bottom"/>
    </xf>
    <xf numFmtId="0" fontId="27" fillId="17" borderId="9" applyNumberFormat="0" applyFont="1" applyFill="1" applyBorder="1" applyAlignment="1" applyProtection="0">
      <alignment horizontal="center" vertical="bottom"/>
    </xf>
    <xf numFmtId="0" fontId="11" fillId="15" borderId="9" applyNumberFormat="1" applyFont="1" applyFill="1" applyBorder="1" applyAlignment="1" applyProtection="0">
      <alignment horizontal="center" vertical="center"/>
    </xf>
    <xf numFmtId="49" fontId="27" fillId="18" borderId="11" applyNumberFormat="1" applyFont="1" applyFill="1" applyBorder="1" applyAlignment="1" applyProtection="0">
      <alignment horizontal="center" vertical="bottom"/>
    </xf>
    <xf numFmtId="0" fontId="21" fillId="18" borderId="9" applyNumberFormat="0" applyFont="1" applyFill="1" applyBorder="1" applyAlignment="1" applyProtection="0">
      <alignment horizontal="center" vertical="bottom"/>
    </xf>
    <xf numFmtId="0" fontId="0" fillId="19" borderId="11" applyNumberFormat="0" applyFont="1" applyFill="1" applyBorder="1" applyAlignment="1" applyProtection="0">
      <alignment horizontal="center" vertical="bottom"/>
    </xf>
    <xf numFmtId="0" fontId="0" fillId="19" borderId="9" applyNumberFormat="0" applyFont="1" applyFill="1" applyBorder="1" applyAlignment="1" applyProtection="0">
      <alignment horizontal="center" vertical="bottom"/>
    </xf>
    <xf numFmtId="0" fontId="7" fillId="5" borderId="11" applyNumberFormat="0" applyFont="1" applyFill="1" applyBorder="1" applyAlignment="1" applyProtection="0">
      <alignment horizontal="center" vertical="bottom"/>
    </xf>
    <xf numFmtId="49" fontId="21" fillId="7" borderId="12" applyNumberFormat="1" applyFont="1" applyFill="1" applyBorder="1" applyAlignment="1" applyProtection="0">
      <alignment horizontal="center" vertical="center"/>
    </xf>
    <xf numFmtId="0" fontId="21" fillId="7" borderId="12" applyNumberFormat="0" applyFont="1" applyFill="1" applyBorder="1" applyAlignment="1" applyProtection="0">
      <alignment horizontal="center" vertical="center"/>
    </xf>
    <xf numFmtId="49" fontId="29" fillId="7" borderId="9" applyNumberFormat="1" applyFont="1" applyFill="1" applyBorder="1" applyAlignment="1" applyProtection="0">
      <alignment horizontal="center" vertical="center"/>
    </xf>
    <xf numFmtId="0" fontId="29" fillId="7" borderId="9" applyNumberFormat="0" applyFont="1" applyFill="1" applyBorder="1" applyAlignment="1" applyProtection="0">
      <alignment horizontal="center" vertical="center"/>
    </xf>
    <xf numFmtId="49" fontId="27" fillId="10" borderId="11" applyNumberFormat="1" applyFont="1" applyFill="1" applyBorder="1" applyAlignment="1" applyProtection="0">
      <alignment horizontal="center" vertical="bottom"/>
    </xf>
    <xf numFmtId="0" fontId="0" fillId="10" borderId="9" applyNumberFormat="0" applyFont="1" applyFill="1" applyBorder="1" applyAlignment="1" applyProtection="0">
      <alignment horizontal="center" vertical="bottom"/>
    </xf>
    <xf numFmtId="49" fontId="16" fillId="20" borderId="14" applyNumberFormat="1" applyFont="1" applyFill="1" applyBorder="1" applyAlignment="1" applyProtection="0">
      <alignment horizontal="center" vertical="center" wrapText="1"/>
    </xf>
    <xf numFmtId="0" fontId="30" fillId="13" borderId="9" applyNumberFormat="0" applyFont="1" applyFill="1" applyBorder="1" applyAlignment="1" applyProtection="0">
      <alignment horizontal="justify" vertical="center"/>
    </xf>
    <xf numFmtId="0" fontId="0" fillId="7" borderId="11" applyNumberFormat="0" applyFont="1" applyFill="1" applyBorder="1" applyAlignment="1" applyProtection="0">
      <alignment horizontal="center" vertical="bottom"/>
    </xf>
    <xf numFmtId="49" fontId="31" fillId="7" borderId="9" applyNumberFormat="1" applyFont="1" applyFill="1" applyBorder="1" applyAlignment="1" applyProtection="0">
      <alignment vertical="center"/>
    </xf>
    <xf numFmtId="0" fontId="31" fillId="7" borderId="9" applyNumberFormat="0" applyFont="1" applyFill="1" applyBorder="1" applyAlignment="1" applyProtection="0">
      <alignment vertical="center"/>
    </xf>
    <xf numFmtId="0" fontId="0" fillId="7" borderId="9" applyNumberFormat="0" applyFont="1" applyFill="1" applyBorder="1" applyAlignment="1" applyProtection="0">
      <alignment horizontal="center" vertical="bottom"/>
    </xf>
    <xf numFmtId="0" fontId="0" fillId="7" borderId="9" applyNumberFormat="0" applyFont="1" applyFill="1" applyBorder="1" applyAlignment="1" applyProtection="0">
      <alignment vertical="bottom"/>
    </xf>
    <xf numFmtId="49" fontId="21" fillId="7" borderId="61" applyNumberFormat="1" applyFont="1" applyFill="1" applyBorder="1" applyAlignment="1" applyProtection="0">
      <alignment horizontal="center" vertical="center" wrapText="1"/>
    </xf>
    <xf numFmtId="49" fontId="21" fillId="7" borderId="62" applyNumberFormat="1" applyFont="1" applyFill="1" applyBorder="1" applyAlignment="1" applyProtection="0">
      <alignment horizontal="center" vertical="center" wrapText="1"/>
    </xf>
    <xf numFmtId="49" fontId="16" fillId="20" borderId="63" applyNumberFormat="1" applyFont="1" applyFill="1" applyBorder="1" applyAlignment="1" applyProtection="0">
      <alignment horizontal="center" vertical="center" wrapText="1"/>
    </xf>
    <xf numFmtId="49" fontId="18" fillId="13" borderId="64" applyNumberFormat="1" applyFont="1" applyFill="1" applyBorder="1" applyAlignment="1" applyProtection="0">
      <alignment horizontal="center" vertical="center" wrapText="1"/>
    </xf>
    <xf numFmtId="49" fontId="18" fillId="13" borderId="46" applyNumberFormat="1" applyFont="1" applyFill="1" applyBorder="1" applyAlignment="1" applyProtection="0">
      <alignment horizontal="center" vertical="center" wrapText="1"/>
    </xf>
    <xf numFmtId="49" fontId="30" fillId="13" borderId="9" applyNumberFormat="1" applyFont="1" applyFill="1" applyBorder="1" applyAlignment="1" applyProtection="0">
      <alignment horizontal="center" vertical="center"/>
    </xf>
    <xf numFmtId="0" fontId="30" fillId="13" borderId="9" applyNumberFormat="0" applyFont="1" applyFill="1" applyBorder="1" applyAlignment="1" applyProtection="0">
      <alignment horizontal="center" vertical="center"/>
    </xf>
    <xf numFmtId="49" fontId="32" fillId="12" borderId="11" applyNumberFormat="1" applyFont="1" applyFill="1" applyBorder="1" applyAlignment="1" applyProtection="0">
      <alignment horizontal="center" vertical="bottom"/>
    </xf>
    <xf numFmtId="49" fontId="32" fillId="12" borderId="9" applyNumberFormat="1" applyFont="1" applyFill="1" applyBorder="1" applyAlignment="1" applyProtection="0">
      <alignment horizontal="center" vertical="bottom"/>
    </xf>
    <xf numFmtId="0" fontId="32" fillId="12" borderId="9" applyNumberFormat="0" applyFont="1" applyFill="1" applyBorder="1" applyAlignment="1" applyProtection="0">
      <alignment horizontal="center" vertical="bottom"/>
    </xf>
    <xf numFmtId="49" fontId="32" fillId="17" borderId="9" applyNumberFormat="1" applyFont="1" applyFill="1" applyBorder="1" applyAlignment="1" applyProtection="0">
      <alignment horizontal="center" vertical="bottom"/>
    </xf>
    <xf numFmtId="0" fontId="0" fillId="21" borderId="61" applyNumberFormat="0" applyFont="1" applyFill="1" applyBorder="1" applyAlignment="1" applyProtection="0">
      <alignment vertical="bottom"/>
    </xf>
    <xf numFmtId="49" fontId="7" fillId="22" borderId="65" applyNumberFormat="1" applyFont="1" applyFill="1" applyBorder="1" applyAlignment="1" applyProtection="0">
      <alignment horizontal="center" vertical="bottom"/>
    </xf>
    <xf numFmtId="49" fontId="7" fillId="23" borderId="61" applyNumberFormat="1" applyFont="1" applyFill="1" applyBorder="1" applyAlignment="1" applyProtection="0">
      <alignment horizontal="center" vertical="bottom"/>
    </xf>
    <xf numFmtId="0" fontId="16" fillId="20" borderId="66" applyNumberFormat="0" applyFont="1" applyFill="1" applyBorder="1" applyAlignment="1" applyProtection="0">
      <alignment horizontal="center" vertical="center" wrapText="1"/>
    </xf>
    <xf numFmtId="0" fontId="18" fillId="13" borderId="67" applyNumberFormat="0" applyFont="1" applyFill="1" applyBorder="1" applyAlignment="1" applyProtection="0">
      <alignment horizontal="center" vertical="center" wrapText="1"/>
    </xf>
    <xf numFmtId="49" fontId="18" fillId="13" borderId="68" applyNumberFormat="1" applyFont="1" applyFill="1" applyBorder="1" applyAlignment="1" applyProtection="0">
      <alignment horizontal="center" vertical="center" wrapText="1"/>
    </xf>
    <xf numFmtId="0" fontId="18" fillId="13" borderId="68" applyNumberFormat="0" applyFont="1" applyFill="1" applyBorder="1" applyAlignment="1" applyProtection="0">
      <alignment horizontal="center" vertical="center" wrapText="1"/>
    </xf>
    <xf numFmtId="49" fontId="30" fillId="13" borderId="69" applyNumberFormat="1" applyFont="1" applyFill="1" applyBorder="1" applyAlignment="1" applyProtection="0">
      <alignment horizontal="justify" vertical="center" wrapText="1"/>
    </xf>
    <xf numFmtId="49" fontId="30" fillId="13" borderId="24" applyNumberFormat="1" applyFont="1" applyFill="1" applyBorder="1" applyAlignment="1" applyProtection="0">
      <alignment horizontal="justify" vertical="center" wrapText="1"/>
    </xf>
    <xf numFmtId="49" fontId="30" fillId="13" borderId="25" applyNumberFormat="1" applyFont="1" applyFill="1" applyBorder="1" applyAlignment="1" applyProtection="0">
      <alignment horizontal="justify" vertical="center" wrapText="1"/>
    </xf>
    <xf numFmtId="0" fontId="32" fillId="10" borderId="11" applyNumberFormat="0" applyFont="1" applyFill="1" applyBorder="1" applyAlignment="1" applyProtection="0">
      <alignment horizontal="center" vertical="bottom"/>
    </xf>
    <xf numFmtId="49" fontId="33" fillId="10" borderId="9" applyNumberFormat="1" applyFont="1" applyFill="1" applyBorder="1" applyAlignment="1" applyProtection="0">
      <alignment horizontal="center" vertical="center"/>
    </xf>
    <xf numFmtId="0" fontId="30" fillId="10" borderId="9" applyNumberFormat="1" applyFont="1" applyFill="1" applyBorder="1" applyAlignment="1" applyProtection="0">
      <alignment horizontal="center" vertical="bottom"/>
    </xf>
    <xf numFmtId="0" fontId="32" fillId="10" borderId="9" applyNumberFormat="0" applyFont="1" applyFill="1" applyBorder="1" applyAlignment="1" applyProtection="0">
      <alignment horizontal="center" vertical="bottom"/>
    </xf>
    <xf numFmtId="0" fontId="7" fillId="24" borderId="65" applyNumberFormat="1" applyFont="1" applyFill="1" applyBorder="1" applyAlignment="1" applyProtection="0">
      <alignment vertical="bottom"/>
    </xf>
    <xf numFmtId="0" fontId="7" fillId="24" borderId="61" applyNumberFormat="1" applyFont="1" applyFill="1" applyBorder="1" applyAlignment="1" applyProtection="0">
      <alignment vertical="bottom"/>
    </xf>
    <xf numFmtId="49" fontId="16" fillId="20" borderId="30" applyNumberFormat="1" applyFont="1" applyFill="1" applyBorder="1" applyAlignment="1" applyProtection="0">
      <alignment horizontal="center" vertical="center" wrapText="1"/>
    </xf>
    <xf numFmtId="0" fontId="34" fillId="13" borderId="70" applyNumberFormat="0" applyFont="1" applyFill="1" applyBorder="1" applyAlignment="1" applyProtection="0">
      <alignment horizontal="center" vertical="center" wrapText="1"/>
    </xf>
    <xf numFmtId="0" fontId="34" fillId="13" borderId="71" applyNumberFormat="1" applyFont="1" applyFill="1" applyBorder="1" applyAlignment="1" applyProtection="0">
      <alignment horizontal="center" vertical="center" wrapText="1"/>
    </xf>
    <xf numFmtId="49" fontId="34" fillId="13" borderId="71" applyNumberFormat="1" applyFont="1" applyFill="1" applyBorder="1" applyAlignment="1" applyProtection="0">
      <alignment horizontal="center" vertical="center" wrapText="1"/>
    </xf>
    <xf numFmtId="0" fontId="34" fillId="13" borderId="72" applyNumberFormat="1" applyFont="1" applyFill="1" applyBorder="1" applyAlignment="1" applyProtection="0">
      <alignment horizontal="center" vertical="center" wrapText="1"/>
    </xf>
    <xf numFmtId="49" fontId="34" fillId="13" borderId="11" applyNumberFormat="1" applyFont="1" applyFill="1" applyBorder="1" applyAlignment="1" applyProtection="0">
      <alignment horizontal="center" vertical="center"/>
    </xf>
    <xf numFmtId="0" fontId="34" fillId="13" borderId="9" applyNumberFormat="0" applyFont="1" applyFill="1" applyBorder="1" applyAlignment="1" applyProtection="0">
      <alignment horizontal="center" vertical="center"/>
    </xf>
    <xf numFmtId="0" fontId="30" fillId="13" borderId="9" applyNumberFormat="0" applyFont="1" applyFill="1" applyBorder="1" applyAlignment="1" applyProtection="0">
      <alignment horizontal="center" vertical="bottom"/>
    </xf>
    <xf numFmtId="49" fontId="30" fillId="9" borderId="69" applyNumberFormat="1" applyFont="1" applyFill="1" applyBorder="1" applyAlignment="1" applyProtection="0">
      <alignment horizontal="center" vertical="center" wrapText="1"/>
    </xf>
    <xf numFmtId="49" fontId="30" fillId="9" borderId="24" applyNumberFormat="1" applyFont="1" applyFill="1" applyBorder="1" applyAlignment="1" applyProtection="0">
      <alignment horizontal="center" vertical="center" wrapText="1"/>
    </xf>
    <xf numFmtId="49" fontId="30" fillId="9" borderId="25" applyNumberFormat="1" applyFont="1" applyFill="1" applyBorder="1" applyAlignment="1" applyProtection="0">
      <alignment horizontal="center" vertical="center" wrapText="1"/>
    </xf>
    <xf numFmtId="49" fontId="35" fillId="13" borderId="9" applyNumberFormat="1" applyFont="1" applyFill="1" applyBorder="1" applyAlignment="1" applyProtection="0">
      <alignment horizontal="justify" vertical="center"/>
    </xf>
    <xf numFmtId="0" fontId="7" fillId="7" borderId="65" applyNumberFormat="0" applyFont="1" applyFill="1" applyBorder="1" applyAlignment="1" applyProtection="0">
      <alignment vertical="bottom"/>
    </xf>
    <xf numFmtId="0" fontId="7" fillId="7" borderId="61" applyNumberFormat="0" applyFont="1" applyFill="1" applyBorder="1" applyAlignment="1" applyProtection="0">
      <alignment vertical="bottom"/>
    </xf>
    <xf numFmtId="49" fontId="16" fillId="20" borderId="35" applyNumberFormat="1" applyFont="1" applyFill="1" applyBorder="1" applyAlignment="1" applyProtection="0">
      <alignment horizontal="center" vertical="center" wrapText="1"/>
    </xf>
    <xf numFmtId="49" fontId="37" fillId="13" borderId="9" applyNumberFormat="1" applyFont="1" applyFill="1" applyBorder="1" applyAlignment="1" applyProtection="0">
      <alignment horizontal="center" vertical="center"/>
    </xf>
    <xf numFmtId="0" fontId="38" fillId="13" borderId="9" applyNumberFormat="1" applyFont="1" applyFill="1" applyBorder="1" applyAlignment="1" applyProtection="0">
      <alignment horizontal="center" vertical="bottom"/>
    </xf>
    <xf numFmtId="49" fontId="39" fillId="13" borderId="73" applyNumberFormat="1" applyFont="1" applyFill="1" applyBorder="1" applyAlignment="1" applyProtection="0">
      <alignment horizontal="center" vertical="center"/>
    </xf>
    <xf numFmtId="0" fontId="39" fillId="13" borderId="68" applyNumberFormat="0" applyFont="1" applyFill="1" applyBorder="1" applyAlignment="1" applyProtection="0">
      <alignment horizontal="center" vertical="center"/>
    </xf>
    <xf numFmtId="0" fontId="30" fillId="13" borderId="68" applyNumberFormat="0" applyFont="1" applyFill="1" applyBorder="1" applyAlignment="1" applyProtection="0">
      <alignment horizontal="center" vertical="bottom"/>
    </xf>
    <xf numFmtId="0" fontId="34" fillId="13" borderId="74" applyNumberFormat="0" applyFont="1" applyFill="1" applyBorder="1" applyAlignment="1" applyProtection="0">
      <alignment horizontal="center" vertical="center" wrapText="1"/>
    </xf>
    <xf numFmtId="49" fontId="34" fillId="13" borderId="30" applyNumberFormat="1" applyFont="1" applyFill="1" applyBorder="1" applyAlignment="1" applyProtection="0">
      <alignment horizontal="center" vertical="center" wrapText="1"/>
    </xf>
    <xf numFmtId="0" fontId="34" fillId="13" borderId="30" applyNumberFormat="1" applyFont="1" applyFill="1" applyBorder="1" applyAlignment="1" applyProtection="0">
      <alignment horizontal="center" vertical="center" wrapText="1"/>
    </xf>
    <xf numFmtId="0" fontId="34" fillId="13" borderId="75" applyNumberFormat="1" applyFont="1" applyFill="1" applyBorder="1" applyAlignment="1" applyProtection="0">
      <alignment horizontal="center" vertical="center" wrapText="1"/>
    </xf>
    <xf numFmtId="49" fontId="35" fillId="13" borderId="68" applyNumberFormat="1" applyFont="1" applyFill="1" applyBorder="1" applyAlignment="1" applyProtection="0">
      <alignment horizontal="justify" vertical="center"/>
    </xf>
    <xf numFmtId="0" fontId="40" fillId="25" borderId="30" applyNumberFormat="1" applyFont="1" applyFill="1" applyBorder="1" applyAlignment="1" applyProtection="0">
      <alignment horizontal="center" vertical="bottom"/>
    </xf>
    <xf numFmtId="0" fontId="41" fillId="26" borderId="30" applyNumberFormat="1" applyFont="1" applyFill="1" applyBorder="1" applyAlignment="1" applyProtection="0">
      <alignment horizontal="center" vertical="bottom"/>
    </xf>
    <xf numFmtId="0" fontId="41" fillId="25" borderId="30" applyNumberFormat="1" applyFont="1" applyFill="1" applyBorder="1" applyAlignment="1" applyProtection="0">
      <alignment horizontal="center" vertical="bottom"/>
    </xf>
    <xf numFmtId="0" fontId="0" fillId="17" borderId="31" applyNumberFormat="1" applyFont="1" applyFill="1" applyBorder="1" applyAlignment="1" applyProtection="0">
      <alignment vertical="bottom"/>
    </xf>
    <xf numFmtId="49" fontId="0" fillId="13" borderId="61" applyNumberFormat="1" applyFont="1" applyFill="1" applyBorder="1" applyAlignment="1" applyProtection="0">
      <alignment horizontal="center" vertical="center"/>
    </xf>
    <xf numFmtId="49" fontId="30" fillId="13" borderId="69" applyNumberFormat="1" applyFont="1" applyFill="1" applyBorder="1" applyAlignment="1" applyProtection="0">
      <alignment vertical="center" wrapText="1"/>
    </xf>
    <xf numFmtId="49" fontId="30" fillId="13" borderId="24" applyNumberFormat="1" applyFont="1" applyFill="1" applyBorder="1" applyAlignment="1" applyProtection="0">
      <alignment vertical="center" wrapText="1"/>
    </xf>
    <xf numFmtId="49" fontId="30" fillId="13" borderId="25" applyNumberFormat="1" applyFont="1" applyFill="1" applyBorder="1" applyAlignment="1" applyProtection="0">
      <alignment vertical="center" wrapText="1"/>
    </xf>
    <xf numFmtId="0" fontId="42" fillId="25" borderId="30" applyNumberFormat="1" applyFont="1" applyFill="1" applyBorder="1" applyAlignment="1" applyProtection="0">
      <alignment horizontal="center" vertical="bottom"/>
    </xf>
    <xf numFmtId="0" fontId="42" fillId="26" borderId="30" applyNumberFormat="1" applyFont="1" applyFill="1" applyBorder="1" applyAlignment="1" applyProtection="0">
      <alignment horizontal="center" vertical="bottom"/>
    </xf>
    <xf numFmtId="0" fontId="34" fillId="13" borderId="70" applyNumberFormat="0" applyFont="1" applyFill="1" applyBorder="1" applyAlignment="1" applyProtection="0">
      <alignment vertical="center" wrapText="1"/>
    </xf>
    <xf numFmtId="49" fontId="16" fillId="20" borderId="41" applyNumberFormat="1" applyFont="1" applyFill="1" applyBorder="1" applyAlignment="1" applyProtection="0">
      <alignment horizontal="center" vertical="center" wrapText="1"/>
    </xf>
    <xf numFmtId="0" fontId="0" fillId="10" borderId="76" applyNumberFormat="0" applyFont="1" applyFill="1" applyBorder="1" applyAlignment="1" applyProtection="0">
      <alignment vertical="bottom"/>
    </xf>
    <xf numFmtId="49" fontId="33" fillId="10" borderId="34" applyNumberFormat="1" applyFont="1" applyFill="1" applyBorder="1" applyAlignment="1" applyProtection="0">
      <alignment horizontal="center" vertical="center"/>
    </xf>
    <xf numFmtId="0" fontId="30" fillId="10" borderId="34" applyNumberFormat="1" applyFont="1" applyFill="1" applyBorder="1" applyAlignment="1" applyProtection="0">
      <alignment horizontal="center" vertical="bottom"/>
    </xf>
    <xf numFmtId="0" fontId="30" fillId="27" borderId="34" applyNumberFormat="1" applyFont="1" applyFill="1" applyBorder="1" applyAlignment="1" applyProtection="0">
      <alignment horizontal="center" vertical="bottom"/>
    </xf>
    <xf numFmtId="0" fontId="0" fillId="10" borderId="34" applyNumberFormat="0" applyFont="1" applyFill="1" applyBorder="1" applyAlignment="1" applyProtection="0">
      <alignment vertical="bottom"/>
    </xf>
    <xf numFmtId="0" fontId="0" fillId="10" borderId="9" applyNumberFormat="0" applyFont="1" applyFill="1" applyBorder="1" applyAlignment="1" applyProtection="0">
      <alignment vertical="bottom"/>
    </xf>
    <xf numFmtId="49" fontId="30" fillId="5" borderId="9" applyNumberFormat="1" applyFont="1" applyFill="1" applyBorder="1" applyAlignment="1" applyProtection="0">
      <alignment vertical="center"/>
    </xf>
    <xf numFmtId="49" fontId="30" fillId="9" borderId="69" applyNumberFormat="1" applyFont="1" applyFill="1" applyBorder="1" applyAlignment="1" applyProtection="0">
      <alignment horizontal="justify" vertical="center" wrapText="1"/>
    </xf>
    <xf numFmtId="49" fontId="30" fillId="9" borderId="24" applyNumberFormat="1" applyFont="1" applyFill="1" applyBorder="1" applyAlignment="1" applyProtection="0">
      <alignment horizontal="justify" vertical="center" wrapText="1"/>
    </xf>
    <xf numFmtId="49" fontId="30" fillId="9" borderId="25" applyNumberFormat="1" applyFont="1" applyFill="1" applyBorder="1" applyAlignment="1" applyProtection="0">
      <alignment horizontal="justify" vertical="center" wrapText="1"/>
    </xf>
    <xf numFmtId="0" fontId="35" fillId="13" borderId="9" applyNumberFormat="0" applyFont="1" applyFill="1" applyBorder="1" applyAlignment="1" applyProtection="0">
      <alignment horizontal="justify" vertical="center"/>
    </xf>
    <xf numFmtId="0" fontId="30" fillId="28" borderId="69" applyNumberFormat="0" applyFont="1" applyFill="1" applyBorder="1" applyAlignment="1" applyProtection="0">
      <alignment horizontal="justify" vertical="center" wrapText="1"/>
    </xf>
    <xf numFmtId="0" fontId="30" fillId="28" borderId="24" applyNumberFormat="0" applyFont="1" applyFill="1" applyBorder="1" applyAlignment="1" applyProtection="0">
      <alignment horizontal="justify" vertical="center" wrapText="1"/>
    </xf>
    <xf numFmtId="0" fontId="30" fillId="28" borderId="25" applyNumberFormat="0" applyFont="1" applyFill="1" applyBorder="1" applyAlignment="1" applyProtection="0">
      <alignment horizontal="justify" vertical="center" wrapText="1"/>
    </xf>
    <xf numFmtId="0" fontId="43" fillId="28" borderId="34" applyNumberFormat="0" applyFont="1" applyFill="1" applyBorder="1" applyAlignment="1" applyProtection="0">
      <alignment horizontal="center" vertical="center"/>
    </xf>
    <xf numFmtId="0" fontId="38" fillId="28" borderId="34" applyNumberFormat="0" applyFont="1" applyFill="1" applyBorder="1" applyAlignment="1" applyProtection="0">
      <alignment horizontal="center" vertical="bottom"/>
    </xf>
    <xf numFmtId="0" fontId="44" fillId="25" borderId="30" applyNumberFormat="1" applyFont="1" applyFill="1" applyBorder="1" applyAlignment="1" applyProtection="0">
      <alignment horizontal="center" vertical="bottom"/>
    </xf>
    <xf numFmtId="0" fontId="45" fillId="26" borderId="30" applyNumberFormat="1" applyFont="1" applyFill="1" applyBorder="1" applyAlignment="1" applyProtection="0">
      <alignment horizontal="center" vertical="bottom"/>
    </xf>
    <xf numFmtId="0" fontId="46" fillId="25" borderId="30" applyNumberFormat="1" applyFont="1" applyFill="1" applyBorder="1" applyAlignment="1" applyProtection="0">
      <alignment horizontal="center" vertical="bottom"/>
    </xf>
    <xf numFmtId="0" fontId="46" fillId="26" borderId="30" applyNumberFormat="1" applyFont="1" applyFill="1" applyBorder="1" applyAlignment="1" applyProtection="0">
      <alignment horizontal="center" vertical="bottom"/>
    </xf>
    <xf numFmtId="49" fontId="34" fillId="13" borderId="76" applyNumberFormat="1" applyFont="1" applyFill="1" applyBorder="1" applyAlignment="1" applyProtection="0">
      <alignment horizontal="center" vertical="center"/>
    </xf>
    <xf numFmtId="0" fontId="34" fillId="13" borderId="34" applyNumberFormat="0" applyFont="1" applyFill="1" applyBorder="1" applyAlignment="1" applyProtection="0">
      <alignment horizontal="center" vertical="center"/>
    </xf>
    <xf numFmtId="0" fontId="30" fillId="13" borderId="34" applyNumberFormat="0" applyFont="1" applyFill="1" applyBorder="1" applyAlignment="1" applyProtection="0">
      <alignment horizontal="center" vertical="bottom"/>
    </xf>
    <xf numFmtId="49" fontId="30" fillId="9" borderId="74" applyNumberFormat="1" applyFont="1" applyFill="1" applyBorder="1" applyAlignment="1" applyProtection="0">
      <alignment horizontal="justify" vertical="center" wrapText="1"/>
    </xf>
    <xf numFmtId="49" fontId="30" fillId="9" borderId="30" applyNumberFormat="1" applyFont="1" applyFill="1" applyBorder="1" applyAlignment="1" applyProtection="0">
      <alignment horizontal="justify" vertical="center" wrapText="1"/>
    </xf>
    <xf numFmtId="49" fontId="30" fillId="9" borderId="75" applyNumberFormat="1" applyFont="1" applyFill="1" applyBorder="1" applyAlignment="1" applyProtection="0">
      <alignment horizontal="justify" vertical="center" wrapText="1"/>
    </xf>
    <xf numFmtId="0" fontId="35" fillId="13" borderId="34" applyNumberFormat="0" applyFont="1" applyFill="1" applyBorder="1" applyAlignment="1" applyProtection="0">
      <alignment horizontal="justify" vertical="center"/>
    </xf>
    <xf numFmtId="0" fontId="30" fillId="29" borderId="9" applyNumberFormat="0" applyFont="1" applyFill="1" applyBorder="1" applyAlignment="1" applyProtection="0">
      <alignment horizontal="center" vertical="center"/>
    </xf>
    <xf numFmtId="0" fontId="30" fillId="29" borderId="69" applyNumberFormat="0" applyFont="1" applyFill="1" applyBorder="1" applyAlignment="1" applyProtection="0">
      <alignment horizontal="justify" vertical="center" wrapText="1"/>
    </xf>
    <xf numFmtId="0" fontId="30" fillId="29" borderId="24" applyNumberFormat="0" applyFont="1" applyFill="1" applyBorder="1" applyAlignment="1" applyProtection="0">
      <alignment horizontal="justify" vertical="center" wrapText="1"/>
    </xf>
    <xf numFmtId="0" fontId="30" fillId="29" borderId="25" applyNumberFormat="0" applyFont="1" applyFill="1" applyBorder="1" applyAlignment="1" applyProtection="0">
      <alignment horizontal="justify" vertical="center" wrapText="1"/>
    </xf>
    <xf numFmtId="49" fontId="0" fillId="13" borderId="61" applyNumberFormat="1" applyFont="1" applyFill="1" applyBorder="1" applyAlignment="1" applyProtection="0">
      <alignment horizontal="center" vertical="bottom"/>
    </xf>
    <xf numFmtId="0" fontId="0" fillId="29" borderId="34" applyNumberFormat="0" applyFont="1" applyFill="1" applyBorder="1" applyAlignment="1" applyProtection="0">
      <alignment vertical="bottom"/>
    </xf>
    <xf numFmtId="0" fontId="0" fillId="29" borderId="9" applyNumberFormat="0" applyFont="1" applyFill="1" applyBorder="1" applyAlignment="1" applyProtection="0">
      <alignment vertical="bottom"/>
    </xf>
    <xf numFmtId="49" fontId="35" fillId="10" borderId="76" applyNumberFormat="1" applyFont="1" applyFill="1" applyBorder="1" applyAlignment="1" applyProtection="0">
      <alignment horizontal="center" vertical="center"/>
    </xf>
    <xf numFmtId="0" fontId="35" fillId="10" borderId="34" applyNumberFormat="0" applyFont="1" applyFill="1" applyBorder="1" applyAlignment="1" applyProtection="0">
      <alignment horizontal="center" vertical="center"/>
    </xf>
    <xf numFmtId="0" fontId="30" fillId="10" borderId="34" applyNumberFormat="1" applyFont="1" applyFill="1" applyBorder="1" applyAlignment="1" applyProtection="0">
      <alignment horizontal="center" vertical="center"/>
    </xf>
    <xf numFmtId="0" fontId="43" fillId="29" borderId="9" applyNumberFormat="0" applyFont="1" applyFill="1" applyBorder="1" applyAlignment="1" applyProtection="0">
      <alignment horizontal="center" vertical="center"/>
    </xf>
    <xf numFmtId="0" fontId="38" fillId="29" borderId="9" applyNumberFormat="0" applyFont="1" applyFill="1" applyBorder="1" applyAlignment="1" applyProtection="0">
      <alignment horizontal="center" vertical="bottom"/>
    </xf>
    <xf numFmtId="0" fontId="47" fillId="25" borderId="30" applyNumberFormat="1" applyFont="1" applyFill="1" applyBorder="1" applyAlignment="1" applyProtection="0">
      <alignment horizontal="center" vertical="bottom"/>
    </xf>
    <xf numFmtId="0" fontId="47" fillId="26" borderId="30" applyNumberFormat="1" applyFont="1" applyFill="1" applyBorder="1" applyAlignment="1" applyProtection="0">
      <alignment horizontal="center" vertical="bottom"/>
    </xf>
    <xf numFmtId="0" fontId="7" fillId="26" borderId="30" applyNumberFormat="1" applyFont="1" applyFill="1" applyBorder="1" applyAlignment="1" applyProtection="0">
      <alignment horizontal="center" vertical="bottom"/>
    </xf>
    <xf numFmtId="0" fontId="7" fillId="25" borderId="30" applyNumberFormat="1" applyFont="1" applyFill="1" applyBorder="1" applyAlignment="1" applyProtection="0">
      <alignment horizontal="center" vertical="bottom"/>
    </xf>
    <xf numFmtId="0" fontId="48" fillId="25" borderId="30" applyNumberFormat="1" applyFont="1" applyFill="1" applyBorder="1" applyAlignment="1" applyProtection="0">
      <alignment horizontal="center" vertical="bottom"/>
    </xf>
    <xf numFmtId="0" fontId="48" fillId="26" borderId="30" applyNumberFormat="1" applyFont="1" applyFill="1" applyBorder="1" applyAlignment="1" applyProtection="0">
      <alignment horizontal="center" vertical="bottom"/>
    </xf>
    <xf numFmtId="0" fontId="47" fillId="26" borderId="30" applyNumberFormat="0" applyFont="1" applyFill="1" applyBorder="1" applyAlignment="1" applyProtection="0">
      <alignment horizontal="center" vertical="bottom"/>
    </xf>
    <xf numFmtId="0" fontId="47" fillId="25" borderId="30" applyNumberFormat="0" applyFont="1" applyFill="1" applyBorder="1" applyAlignment="1" applyProtection="0">
      <alignment horizontal="center" vertical="bottom"/>
    </xf>
    <xf numFmtId="0" fontId="47" fillId="13" borderId="30" applyNumberFormat="1" applyFont="1" applyFill="1" applyBorder="1" applyAlignment="1" applyProtection="0">
      <alignment horizontal="center" vertical="bottom"/>
    </xf>
    <xf numFmtId="0" fontId="0" fillId="7" borderId="76" applyNumberFormat="0" applyFont="1" applyFill="1" applyBorder="1" applyAlignment="1" applyProtection="0">
      <alignment horizontal="center" vertical="bottom"/>
    </xf>
    <xf numFmtId="49" fontId="31" fillId="7" borderId="34" applyNumberFormat="1" applyFont="1" applyFill="1" applyBorder="1" applyAlignment="1" applyProtection="0">
      <alignment vertical="center"/>
    </xf>
    <xf numFmtId="0" fontId="31" fillId="7" borderId="34" applyNumberFormat="0" applyFont="1" applyFill="1" applyBorder="1" applyAlignment="1" applyProtection="0">
      <alignment vertical="center"/>
    </xf>
    <xf numFmtId="0" fontId="0" fillId="7" borderId="34" applyNumberFormat="0" applyFont="1" applyFill="1" applyBorder="1" applyAlignment="1" applyProtection="0">
      <alignment horizontal="center" vertical="bottom"/>
    </xf>
    <xf numFmtId="0" fontId="0" fillId="7" borderId="34" applyNumberFormat="0" applyFont="1" applyFill="1" applyBorder="1" applyAlignment="1" applyProtection="0">
      <alignment vertical="bottom"/>
    </xf>
    <xf numFmtId="0" fontId="0" fillId="13" borderId="11" applyNumberFormat="0" applyFont="1" applyFill="1" applyBorder="1" applyAlignment="1" applyProtection="0">
      <alignment horizontal="center" vertical="bottom"/>
    </xf>
    <xf numFmtId="49" fontId="34" fillId="13" borderId="9" applyNumberFormat="1" applyFont="1" applyFill="1" applyBorder="1" applyAlignment="1" applyProtection="0">
      <alignment horizontal="center" vertical="center"/>
    </xf>
    <xf numFmtId="0" fontId="15" fillId="13" borderId="9" applyNumberFormat="0" applyFont="1" applyFill="1" applyBorder="1" applyAlignment="1" applyProtection="0">
      <alignment horizontal="justify" vertical="center"/>
    </xf>
    <xf numFmtId="0" fontId="0" fillId="13" borderId="73" applyNumberFormat="0" applyFont="1" applyFill="1" applyBorder="1" applyAlignment="1" applyProtection="0">
      <alignment horizontal="center" vertical="bottom"/>
    </xf>
    <xf numFmtId="0" fontId="34" fillId="13" borderId="68" applyNumberFormat="0" applyFont="1" applyFill="1" applyBorder="1" applyAlignment="1" applyProtection="0">
      <alignment horizontal="center" vertical="center"/>
    </xf>
    <xf numFmtId="0" fontId="49" fillId="13" borderId="9" applyNumberFormat="0" applyFont="1" applyFill="1" applyBorder="1" applyAlignment="1" applyProtection="0">
      <alignment horizontal="justify" vertical="center"/>
    </xf>
    <xf numFmtId="0" fontId="7" fillId="13" borderId="31" applyNumberFormat="0" applyFont="1" applyFill="1" applyBorder="1" applyAlignment="1" applyProtection="0">
      <alignment vertical="bottom"/>
    </xf>
    <xf numFmtId="0" fontId="0" fillId="17" borderId="9" applyNumberFormat="1" applyFont="1" applyFill="1" applyBorder="1" applyAlignment="1" applyProtection="0">
      <alignment vertical="bottom"/>
    </xf>
    <xf numFmtId="0" fontId="0" fillId="13" borderId="76" applyNumberFormat="0" applyFont="1" applyFill="1" applyBorder="1" applyAlignment="1" applyProtection="0">
      <alignment horizontal="center" vertical="bottom"/>
    </xf>
    <xf numFmtId="49" fontId="34" fillId="13" borderId="34" applyNumberFormat="1" applyFont="1" applyFill="1" applyBorder="1" applyAlignment="1" applyProtection="0">
      <alignment horizontal="center" vertical="center"/>
    </xf>
    <xf numFmtId="49" fontId="30" fillId="9" borderId="74" applyNumberFormat="1" applyFont="1" applyFill="1" applyBorder="1" applyAlignment="1" applyProtection="0">
      <alignment horizontal="center" vertical="center" wrapText="1"/>
    </xf>
    <xf numFmtId="49" fontId="30" fillId="9" borderId="30" applyNumberFormat="1" applyFont="1" applyFill="1" applyBorder="1" applyAlignment="1" applyProtection="0">
      <alignment horizontal="center" vertical="center" wrapText="1"/>
    </xf>
    <xf numFmtId="49" fontId="30" fillId="9" borderId="75" applyNumberFormat="1" applyFont="1" applyFill="1" applyBorder="1" applyAlignment="1" applyProtection="0">
      <alignment horizontal="center" vertical="center" wrapText="1"/>
    </xf>
    <xf numFmtId="49" fontId="30" fillId="10" borderId="76" applyNumberFormat="1" applyFont="1" applyFill="1" applyBorder="1" applyAlignment="1" applyProtection="0">
      <alignment horizontal="center" vertical="center"/>
    </xf>
    <xf numFmtId="0" fontId="30" fillId="10" borderId="34" applyNumberFormat="0" applyFont="1" applyFill="1" applyBorder="1" applyAlignment="1" applyProtection="0">
      <alignment horizontal="center" vertical="center"/>
    </xf>
    <xf numFmtId="0" fontId="32" fillId="10" borderId="34" applyNumberFormat="0" applyFont="1" applyFill="1" applyBorder="1" applyAlignment="1" applyProtection="0">
      <alignment horizontal="center" vertical="bottom"/>
    </xf>
    <xf numFmtId="49" fontId="15" fillId="13" borderId="9" applyNumberFormat="1" applyFont="1" applyFill="1" applyBorder="1" applyAlignment="1" applyProtection="0">
      <alignment horizontal="justify" vertical="center"/>
    </xf>
    <xf numFmtId="0" fontId="47" fillId="13" borderId="31" applyNumberFormat="0" applyFont="1" applyFill="1" applyBorder="1" applyAlignment="1" applyProtection="0">
      <alignment vertical="bottom"/>
    </xf>
    <xf numFmtId="49" fontId="27" fillId="10" borderId="76" applyNumberFormat="1" applyFont="1" applyFill="1" applyBorder="1" applyAlignment="1" applyProtection="0">
      <alignment horizontal="center" vertical="bottom"/>
    </xf>
    <xf numFmtId="0" fontId="0" fillId="10" borderId="34" applyNumberFormat="0" applyFont="1" applyFill="1" applyBorder="1" applyAlignment="1" applyProtection="0">
      <alignment horizontal="center" vertical="bottom"/>
    </xf>
    <xf numFmtId="49" fontId="33" fillId="10" borderId="11" applyNumberFormat="1" applyFont="1" applyFill="1" applyBorder="1" applyAlignment="1" applyProtection="0">
      <alignment horizontal="center" vertical="center"/>
    </xf>
    <xf numFmtId="0" fontId="33" fillId="10" borderId="9" applyNumberFormat="0" applyFont="1" applyFill="1" applyBorder="1" applyAlignment="1" applyProtection="0">
      <alignment horizontal="center" vertical="center"/>
    </xf>
    <xf numFmtId="0" fontId="30" fillId="27" borderId="9" applyNumberFormat="1" applyFont="1" applyFill="1" applyBorder="1" applyAlignment="1" applyProtection="0">
      <alignment horizontal="center" vertical="bottom"/>
    </xf>
    <xf numFmtId="49" fontId="39" fillId="13" borderId="9" applyNumberFormat="1" applyFont="1" applyFill="1" applyBorder="1" applyAlignment="1" applyProtection="0">
      <alignment horizontal="center" vertical="center"/>
    </xf>
    <xf numFmtId="0" fontId="39" fillId="13" borderId="9" applyNumberFormat="0" applyFont="1" applyFill="1" applyBorder="1" applyAlignment="1" applyProtection="0">
      <alignment horizontal="center" vertical="center"/>
    </xf>
    <xf numFmtId="49" fontId="34" fillId="13" borderId="71" applyNumberFormat="1" applyFont="1" applyFill="1" applyBorder="1" applyAlignment="1" applyProtection="0">
      <alignment horizontal="justify" vertical="center" wrapText="1"/>
    </xf>
    <xf numFmtId="0" fontId="34" fillId="13" borderId="71" applyNumberFormat="1" applyFont="1" applyFill="1" applyBorder="1" applyAlignment="1" applyProtection="0">
      <alignment horizontal="justify" vertical="center" wrapText="1"/>
    </xf>
    <xf numFmtId="0" fontId="34" fillId="13" borderId="72" applyNumberFormat="1" applyFont="1" applyFill="1" applyBorder="1" applyAlignment="1" applyProtection="0">
      <alignment horizontal="justify" vertical="center" wrapText="1"/>
    </xf>
    <xf numFmtId="0" fontId="34" fillId="13" borderId="69" applyNumberFormat="0" applyFont="1" applyFill="1" applyBorder="1" applyAlignment="1" applyProtection="0">
      <alignment horizontal="center" vertical="center" wrapText="1"/>
    </xf>
    <xf numFmtId="0" fontId="34" fillId="13" borderId="24" applyNumberFormat="0" applyFont="1" applyFill="1" applyBorder="1" applyAlignment="1" applyProtection="0">
      <alignment horizontal="center" vertical="center" wrapText="1"/>
    </xf>
    <xf numFmtId="0" fontId="34" fillId="13" borderId="24" applyNumberFormat="0" applyFont="1" applyFill="1" applyBorder="1" applyAlignment="1" applyProtection="0">
      <alignment horizontal="justify" vertical="center" wrapText="1"/>
    </xf>
    <xf numFmtId="0" fontId="34" fillId="13" borderId="25" applyNumberFormat="0" applyFont="1" applyFill="1" applyBorder="1" applyAlignment="1" applyProtection="0">
      <alignment horizontal="justify" vertical="center" wrapText="1"/>
    </xf>
    <xf numFmtId="0" fontId="50" fillId="10" borderId="34" applyNumberFormat="0" applyFont="1" applyFill="1" applyBorder="1" applyAlignment="1" applyProtection="0">
      <alignment horizontal="center" vertical="bottom"/>
    </xf>
    <xf numFmtId="0" fontId="34" fillId="13" borderId="25" applyNumberFormat="0" applyFont="1" applyFill="1" applyBorder="1" applyAlignment="1" applyProtection="0">
      <alignment horizontal="center" vertical="center" wrapText="1"/>
    </xf>
    <xf numFmtId="0" fontId="34" fillId="13" borderId="77" applyNumberFormat="0" applyFont="1" applyFill="1" applyBorder="1" applyAlignment="1" applyProtection="0">
      <alignment horizontal="center" vertical="center" wrapText="1"/>
    </xf>
    <xf numFmtId="0" fontId="34" fillId="13" borderId="78" applyNumberFormat="0" applyFont="1" applyFill="1" applyBorder="1" applyAlignment="1" applyProtection="0">
      <alignment horizontal="center" vertical="center" wrapText="1"/>
    </xf>
    <xf numFmtId="0" fontId="34" fillId="13" borderId="78" applyNumberFormat="0" applyFont="1" applyFill="1" applyBorder="1" applyAlignment="1" applyProtection="0">
      <alignment horizontal="justify" vertical="center" wrapText="1"/>
    </xf>
    <xf numFmtId="0" fontId="34" fillId="13" borderId="31" applyNumberFormat="0" applyFont="1" applyFill="1" applyBorder="1" applyAlignment="1" applyProtection="0">
      <alignment horizontal="justify" vertical="center" wrapText="1"/>
    </xf>
    <xf numFmtId="49" fontId="15" fillId="13" borderId="68" applyNumberFormat="1" applyFont="1" applyFill="1" applyBorder="1" applyAlignment="1" applyProtection="0">
      <alignment horizontal="justify" vertical="center"/>
    </xf>
    <xf numFmtId="0" fontId="32" fillId="10" borderId="76" applyNumberFormat="0" applyFont="1" applyFill="1" applyBorder="1" applyAlignment="1" applyProtection="0">
      <alignment horizontal="center" vertical="bottom"/>
    </xf>
    <xf numFmtId="49" fontId="39" fillId="13" borderId="68" applyNumberFormat="1" applyFont="1" applyFill="1" applyBorder="1" applyAlignment="1" applyProtection="0">
      <alignment horizontal="center" vertical="center"/>
    </xf>
    <xf numFmtId="0" fontId="8" fillId="13" borderId="68" applyNumberFormat="0" applyFont="1" applyFill="1" applyBorder="1" applyAlignment="1" applyProtection="0">
      <alignment horizontal="center" vertical="bottom"/>
    </xf>
    <xf numFmtId="49" fontId="33" fillId="10" borderId="76" applyNumberFormat="1" applyFont="1" applyFill="1" applyBorder="1" applyAlignment="1" applyProtection="0">
      <alignment horizontal="center" vertical="center"/>
    </xf>
    <xf numFmtId="0" fontId="33" fillId="10" borderId="34" applyNumberFormat="0" applyFont="1" applyFill="1" applyBorder="1" applyAlignment="1" applyProtection="0">
      <alignment horizontal="center" vertical="center"/>
    </xf>
    <xf numFmtId="49" fontId="34" fillId="13" borderId="79" applyNumberFormat="1" applyFont="1" applyFill="1" applyBorder="1" applyAlignment="1" applyProtection="0">
      <alignment horizontal="center" vertical="center" wrapText="1"/>
    </xf>
    <xf numFmtId="49" fontId="34" fillId="13" borderId="80" applyNumberFormat="1" applyFont="1" applyFill="1" applyBorder="1" applyAlignment="1" applyProtection="0">
      <alignment horizontal="center" vertical="center" wrapText="1"/>
    </xf>
    <xf numFmtId="0" fontId="34" fillId="13" borderId="80" applyNumberFormat="1" applyFont="1" applyFill="1" applyBorder="1" applyAlignment="1" applyProtection="0">
      <alignment horizontal="center" vertical="center" wrapText="1"/>
    </xf>
    <xf numFmtId="0" fontId="34" fillId="13" borderId="81" applyNumberFormat="1" applyFont="1" applyFill="1" applyBorder="1" applyAlignment="1" applyProtection="0">
      <alignment horizontal="center" vertical="center" wrapText="1"/>
    </xf>
    <xf numFmtId="49" fontId="30" fillId="13" borderId="9" applyNumberFormat="1" applyFont="1" applyFill="1" applyBorder="1" applyAlignment="1" applyProtection="0">
      <alignment horizontal="justify" vertical="center"/>
    </xf>
    <xf numFmtId="49" fontId="30" fillId="13" borderId="16" applyNumberFormat="1" applyFont="1" applyFill="1" applyBorder="1" applyAlignment="1" applyProtection="0">
      <alignment horizontal="center" vertical="center" wrapText="1"/>
    </xf>
    <xf numFmtId="49" fontId="34" fillId="13" borderId="18" applyNumberFormat="1" applyFont="1" applyFill="1" applyBorder="1" applyAlignment="1" applyProtection="0">
      <alignment horizontal="center" vertical="center" wrapText="1"/>
    </xf>
    <xf numFmtId="0" fontId="34" fillId="13" borderId="18" applyNumberFormat="1" applyFont="1" applyFill="1" applyBorder="1" applyAlignment="1" applyProtection="0">
      <alignment horizontal="center" vertical="center" wrapText="1"/>
    </xf>
    <xf numFmtId="49" fontId="34" fillId="13" borderId="17" applyNumberFormat="1" applyFont="1" applyFill="1" applyBorder="1" applyAlignment="1" applyProtection="0">
      <alignment horizontal="center" vertical="center" wrapText="1"/>
    </xf>
    <xf numFmtId="49" fontId="30" fillId="13" borderId="82" applyNumberFormat="1" applyFont="1" applyFill="1" applyBorder="1" applyAlignment="1" applyProtection="0">
      <alignment horizontal="center" vertical="center" wrapText="1"/>
    </xf>
    <xf numFmtId="49" fontId="34" fillId="13" borderId="83" applyNumberFormat="1" applyFont="1" applyFill="1" applyBorder="1" applyAlignment="1" applyProtection="0">
      <alignment horizontal="center" vertical="center" wrapText="1"/>
    </xf>
    <xf numFmtId="0" fontId="34" fillId="13" borderId="83" applyNumberFormat="1" applyFont="1" applyFill="1" applyBorder="1" applyAlignment="1" applyProtection="0">
      <alignment horizontal="center" vertical="center" wrapText="1"/>
    </xf>
    <xf numFmtId="49" fontId="34" fillId="13" borderId="84" applyNumberFormat="1" applyFont="1" applyFill="1" applyBorder="1" applyAlignment="1" applyProtection="0">
      <alignment horizontal="center" vertical="center" wrapText="1"/>
    </xf>
    <xf numFmtId="0" fontId="27" fillId="10" borderId="34" applyNumberFormat="0" applyFont="1" applyFill="1" applyBorder="1" applyAlignment="1" applyProtection="0">
      <alignment horizontal="center" vertical="bottom"/>
    </xf>
    <xf numFmtId="0" fontId="27" fillId="10" borderId="9" applyNumberFormat="0" applyFont="1" applyFill="1" applyBorder="1" applyAlignment="1" applyProtection="0">
      <alignment horizontal="center" vertical="bottom"/>
    </xf>
    <xf numFmtId="0" fontId="51" fillId="7" borderId="9" applyNumberFormat="0" applyFont="1" applyFill="1" applyBorder="1" applyAlignment="1" applyProtection="0">
      <alignment vertical="center"/>
    </xf>
    <xf numFmtId="49" fontId="32" fillId="30" borderId="9" applyNumberFormat="1" applyFont="1" applyFill="1" applyBorder="1" applyAlignment="1" applyProtection="0">
      <alignment horizontal="center" vertical="bottom"/>
    </xf>
    <xf numFmtId="49" fontId="33" fillId="27" borderId="9" applyNumberFormat="1" applyFont="1" applyFill="1" applyBorder="1" applyAlignment="1" applyProtection="0">
      <alignment horizontal="center" vertical="center"/>
    </xf>
    <xf numFmtId="0" fontId="32" fillId="27" borderId="9" applyNumberFormat="0" applyFont="1" applyFill="1" applyBorder="1" applyAlignment="1" applyProtection="0">
      <alignment horizontal="center" vertical="bottom"/>
    </xf>
    <xf numFmtId="0" fontId="0" fillId="31" borderId="9" applyNumberFormat="1" applyFont="1" applyFill="1" applyBorder="1" applyAlignment="1" applyProtection="0">
      <alignment vertical="bottom"/>
    </xf>
    <xf numFmtId="0" fontId="0" fillId="13" borderId="68" applyNumberFormat="0" applyFont="1" applyFill="1" applyBorder="1" applyAlignment="1" applyProtection="0">
      <alignment vertical="bottom"/>
    </xf>
    <xf numFmtId="0" fontId="39" fillId="5" borderId="37" applyNumberFormat="0" applyFont="1" applyFill="1" applyBorder="1" applyAlignment="1" applyProtection="0">
      <alignment horizontal="center" vertical="center"/>
    </xf>
    <xf numFmtId="0" fontId="30" fillId="5" borderId="37" applyNumberFormat="0" applyFont="1" applyFill="1" applyBorder="1" applyAlignment="1" applyProtection="0">
      <alignment vertical="bottom"/>
    </xf>
    <xf numFmtId="0" fontId="39" fillId="5" borderId="34" applyNumberFormat="0" applyFont="1" applyFill="1" applyBorder="1" applyAlignment="1" applyProtection="0">
      <alignment horizontal="center" vertical="center"/>
    </xf>
    <xf numFmtId="0" fontId="30" fillId="5" borderId="34" applyNumberFormat="0" applyFont="1" applyFill="1" applyBorder="1" applyAlignment="1" applyProtection="0">
      <alignment vertical="bottom"/>
    </xf>
    <xf numFmtId="49" fontId="27" fillId="32" borderId="11" applyNumberFormat="1" applyFont="1" applyFill="1" applyBorder="1" applyAlignment="1" applyProtection="0">
      <alignment horizontal="center" vertical="bottom"/>
    </xf>
    <xf numFmtId="0" fontId="0" fillId="32" borderId="9" applyNumberFormat="0" applyFont="1" applyFill="1" applyBorder="1" applyAlignment="1" applyProtection="0">
      <alignment horizontal="center" vertical="bottom"/>
    </xf>
    <xf numFmtId="0" fontId="32" fillId="32" borderId="11" applyNumberFormat="0" applyFont="1" applyFill="1" applyBorder="1" applyAlignment="1" applyProtection="0">
      <alignment horizontal="center" vertical="bottom"/>
    </xf>
    <xf numFmtId="49" fontId="52" fillId="32" borderId="9" applyNumberFormat="1" applyFont="1" applyFill="1" applyBorder="1" applyAlignment="1" applyProtection="0">
      <alignment horizontal="center" vertical="center"/>
    </xf>
    <xf numFmtId="0" fontId="53" fillId="32" borderId="9" applyNumberFormat="1" applyFont="1" applyFill="1" applyBorder="1" applyAlignment="1" applyProtection="0">
      <alignment horizontal="center" vertical="bottom"/>
    </xf>
    <xf numFmtId="0" fontId="32" fillId="32" borderId="9" applyNumberFormat="0" applyFont="1" applyFill="1" applyBorder="1" applyAlignment="1" applyProtection="0">
      <alignment horizontal="center" vertical="bottom"/>
    </xf>
    <xf numFmtId="0" fontId="34" fillId="5" borderId="9" applyNumberFormat="0" applyFont="1" applyFill="1" applyBorder="1" applyAlignment="1" applyProtection="0">
      <alignment horizontal="center" vertical="center"/>
    </xf>
    <xf numFmtId="0" fontId="0" fillId="5" borderId="11" applyNumberFormat="0" applyFont="1" applyFill="1" applyBorder="1" applyAlignment="1" applyProtection="0">
      <alignment horizontal="center" vertical="bottom"/>
    </xf>
    <xf numFmtId="0" fontId="39" fillId="5" borderId="9" applyNumberFormat="0" applyFont="1" applyFill="1" applyBorder="1" applyAlignment="1" applyProtection="0">
      <alignment horizontal="center" vertical="center"/>
    </xf>
    <xf numFmtId="0" fontId="30" fillId="5" borderId="9" applyNumberFormat="0" applyFont="1" applyFill="1" applyBorder="1" applyAlignment="1" applyProtection="0">
      <alignment horizontal="center" vertical="bottom"/>
    </xf>
    <xf numFmtId="49" fontId="34" fillId="13" borderId="72" applyNumberFormat="1" applyFont="1" applyFill="1" applyBorder="1" applyAlignment="1" applyProtection="0">
      <alignment horizontal="center" vertical="center" wrapText="1"/>
    </xf>
    <xf numFmtId="0" fontId="0" fillId="5" borderId="73" applyNumberFormat="0" applyFont="1" applyFill="1" applyBorder="1" applyAlignment="1" applyProtection="0">
      <alignment horizontal="center" vertical="bottom"/>
    </xf>
    <xf numFmtId="0" fontId="39" fillId="5" borderId="68" applyNumberFormat="0" applyFont="1" applyFill="1" applyBorder="1" applyAlignment="1" applyProtection="0">
      <alignment horizontal="center" vertical="center"/>
    </xf>
    <xf numFmtId="0" fontId="30" fillId="5" borderId="68" applyNumberFormat="0" applyFont="1" applyFill="1" applyBorder="1" applyAlignment="1" applyProtection="0">
      <alignment horizontal="center" vertical="bottom"/>
    </xf>
    <xf numFmtId="0" fontId="0" fillId="32" borderId="76" applyNumberFormat="0" applyFont="1" applyFill="1" applyBorder="1" applyAlignment="1" applyProtection="0">
      <alignment vertical="bottom"/>
    </xf>
    <xf numFmtId="49" fontId="52" fillId="32" borderId="34" applyNumberFormat="1" applyFont="1" applyFill="1" applyBorder="1" applyAlignment="1" applyProtection="0">
      <alignment horizontal="center" vertical="center"/>
    </xf>
    <xf numFmtId="0" fontId="53" fillId="32" borderId="34" applyNumberFormat="1" applyFont="1" applyFill="1" applyBorder="1" applyAlignment="1" applyProtection="0">
      <alignment horizontal="center" vertical="bottom"/>
    </xf>
    <xf numFmtId="0" fontId="0" fillId="32" borderId="34" applyNumberFormat="0" applyFont="1" applyFill="1" applyBorder="1" applyAlignment="1" applyProtection="0">
      <alignment vertical="bottom"/>
    </xf>
    <xf numFmtId="0" fontId="0" fillId="32" borderId="9" applyNumberFormat="0" applyFont="1" applyFill="1" applyBorder="1" applyAlignment="1" applyProtection="0">
      <alignment vertical="bottom"/>
    </xf>
    <xf numFmtId="0" fontId="8" fillId="13" borderId="9" applyNumberFormat="0" applyFont="1" applyFill="1" applyBorder="1" applyAlignment="1" applyProtection="0">
      <alignment horizontal="center" vertical="bottom"/>
    </xf>
    <xf numFmtId="0" fontId="8" fillId="5" borderId="68" applyNumberFormat="0" applyFont="1" applyFill="1" applyBorder="1" applyAlignment="1" applyProtection="0">
      <alignment horizontal="center" vertical="bottom"/>
    </xf>
    <xf numFmtId="49" fontId="34" fillId="13" borderId="75" applyNumberFormat="1" applyFont="1" applyFill="1" applyBorder="1" applyAlignment="1" applyProtection="0">
      <alignment horizontal="center" vertical="center" wrapText="1"/>
    </xf>
    <xf numFmtId="0" fontId="34" fillId="5" borderId="34" applyNumberFormat="0" applyFont="1" applyFill="1" applyBorder="1" applyAlignment="1" applyProtection="0">
      <alignment horizontal="center" vertical="center"/>
    </xf>
    <xf numFmtId="0" fontId="8" fillId="13" borderId="34" applyNumberFormat="0" applyFont="1" applyFill="1" applyBorder="1" applyAlignment="1" applyProtection="0">
      <alignment vertical="bottom"/>
    </xf>
    <xf numFmtId="49" fontId="35" fillId="13" borderId="34" applyNumberFormat="1" applyFont="1" applyFill="1" applyBorder="1" applyAlignment="1" applyProtection="0">
      <alignment horizontal="justify" vertical="center"/>
    </xf>
    <xf numFmtId="0" fontId="8" fillId="13" borderId="68" applyNumberFormat="0" applyFont="1" applyFill="1" applyBorder="1" applyAlignment="1" applyProtection="0">
      <alignment vertical="bottom"/>
    </xf>
    <xf numFmtId="49" fontId="54" fillId="32" borderId="76" applyNumberFormat="1" applyFont="1" applyFill="1" applyBorder="1" applyAlignment="1" applyProtection="0">
      <alignment horizontal="center" vertical="center" wrapText="1"/>
    </xf>
    <xf numFmtId="0" fontId="54" fillId="32" borderId="34" applyNumberFormat="0" applyFont="1" applyFill="1" applyBorder="1" applyAlignment="1" applyProtection="0">
      <alignment horizontal="center" vertical="center" wrapText="1"/>
    </xf>
    <xf numFmtId="0" fontId="53" fillId="32" borderId="34" applyNumberFormat="1" applyFont="1" applyFill="1" applyBorder="1" applyAlignment="1" applyProtection="0">
      <alignment horizontal="center" vertical="bottom" wrapText="1"/>
    </xf>
    <xf numFmtId="0" fontId="53" fillId="33" borderId="34" applyNumberFormat="1" applyFont="1" applyFill="1" applyBorder="1" applyAlignment="1" applyProtection="0">
      <alignment horizontal="center" vertical="bottom" wrapText="1"/>
    </xf>
    <xf numFmtId="0" fontId="7" fillId="32" borderId="34" applyNumberFormat="0" applyFont="1" applyFill="1" applyBorder="1" applyAlignment="1" applyProtection="0">
      <alignment vertical="bottom" wrapText="1"/>
    </xf>
    <xf numFmtId="0" fontId="7" fillId="32" borderId="9" applyNumberFormat="0" applyFont="1" applyFill="1" applyBorder="1" applyAlignment="1" applyProtection="0">
      <alignment vertical="bottom" wrapText="1"/>
    </xf>
    <xf numFmtId="0" fontId="0" fillId="13" borderId="11" applyNumberFormat="0" applyFont="1" applyFill="1" applyBorder="1" applyAlignment="1" applyProtection="0">
      <alignment horizontal="center" vertical="bottom" wrapText="1"/>
    </xf>
    <xf numFmtId="49" fontId="34" fillId="13" borderId="9" applyNumberFormat="1" applyFont="1" applyFill="1" applyBorder="1" applyAlignment="1" applyProtection="0">
      <alignment horizontal="center" vertical="center" wrapText="1"/>
    </xf>
    <xf numFmtId="0" fontId="34" fillId="5" borderId="9" applyNumberFormat="0" applyFont="1" applyFill="1" applyBorder="1" applyAlignment="1" applyProtection="0">
      <alignment horizontal="center" vertical="center" wrapText="1"/>
    </xf>
    <xf numFmtId="0" fontId="8" fillId="13" borderId="9" applyNumberFormat="0" applyFont="1" applyFill="1" applyBorder="1" applyAlignment="1" applyProtection="0">
      <alignment horizontal="center" vertical="bottom" wrapText="1"/>
    </xf>
    <xf numFmtId="49" fontId="35" fillId="13" borderId="9" applyNumberFormat="1" applyFont="1" applyFill="1" applyBorder="1" applyAlignment="1" applyProtection="0">
      <alignment horizontal="justify" vertical="center" wrapText="1"/>
    </xf>
    <xf numFmtId="0" fontId="0" fillId="15" borderId="9" applyNumberFormat="1" applyFont="1" applyFill="1" applyBorder="1" applyAlignment="1" applyProtection="0">
      <alignment vertical="bottom" wrapText="1"/>
    </xf>
    <xf numFmtId="0" fontId="0" fillId="5" borderId="73" applyNumberFormat="0" applyFont="1" applyFill="1" applyBorder="1" applyAlignment="1" applyProtection="0">
      <alignment horizontal="center" vertical="bottom" wrapText="1"/>
    </xf>
    <xf numFmtId="49" fontId="39" fillId="13" borderId="68" applyNumberFormat="1" applyFont="1" applyFill="1" applyBorder="1" applyAlignment="1" applyProtection="0">
      <alignment horizontal="center" vertical="center" wrapText="1"/>
    </xf>
    <xf numFmtId="0" fontId="39" fillId="5" borderId="68" applyNumberFormat="0" applyFont="1" applyFill="1" applyBorder="1" applyAlignment="1" applyProtection="0">
      <alignment horizontal="center" vertical="center" wrapText="1"/>
    </xf>
    <xf numFmtId="0" fontId="8" fillId="5" borderId="68" applyNumberFormat="0" applyFont="1" applyFill="1" applyBorder="1" applyAlignment="1" applyProtection="0">
      <alignment horizontal="center" vertical="bottom" wrapText="1"/>
    </xf>
    <xf numFmtId="49" fontId="35" fillId="13" borderId="68" applyNumberFormat="1" applyFont="1" applyFill="1" applyBorder="1" applyAlignment="1" applyProtection="0">
      <alignment horizontal="justify" vertical="center" wrapText="1"/>
    </xf>
    <xf numFmtId="0" fontId="0" fillId="5" borderId="9" applyNumberFormat="0" applyFont="1" applyFill="1" applyBorder="1" applyAlignment="1" applyProtection="0">
      <alignment vertical="bottom" wrapText="1"/>
    </xf>
    <xf numFmtId="0" fontId="47" fillId="25" borderId="30" applyNumberFormat="1" applyFont="1" applyFill="1" applyBorder="1" applyAlignment="1" applyProtection="0">
      <alignment horizontal="center" vertical="bottom" wrapText="1"/>
    </xf>
    <xf numFmtId="0" fontId="47" fillId="26" borderId="30" applyNumberFormat="1" applyFont="1" applyFill="1" applyBorder="1" applyAlignment="1" applyProtection="0">
      <alignment horizontal="center" vertical="bottom" wrapText="1"/>
    </xf>
    <xf numFmtId="0" fontId="7" fillId="26" borderId="30" applyNumberFormat="1" applyFont="1" applyFill="1" applyBorder="1" applyAlignment="1" applyProtection="0">
      <alignment horizontal="center" vertical="bottom" wrapText="1"/>
    </xf>
    <xf numFmtId="0" fontId="7" fillId="25" borderId="30" applyNumberFormat="1" applyFont="1" applyFill="1" applyBorder="1" applyAlignment="1" applyProtection="0">
      <alignment horizontal="center" vertical="bottom" wrapText="1"/>
    </xf>
    <xf numFmtId="0" fontId="48" fillId="25" borderId="30" applyNumberFormat="1" applyFont="1" applyFill="1" applyBorder="1" applyAlignment="1" applyProtection="0">
      <alignment horizontal="center" vertical="bottom" wrapText="1"/>
    </xf>
    <xf numFmtId="0" fontId="0" fillId="5" borderId="31" applyNumberFormat="0" applyFont="1" applyFill="1" applyBorder="1" applyAlignment="1" applyProtection="0">
      <alignment vertical="bottom" wrapText="1"/>
    </xf>
    <xf numFmtId="0" fontId="48" fillId="26" borderId="30" applyNumberFormat="1" applyFont="1" applyFill="1" applyBorder="1" applyAlignment="1" applyProtection="0">
      <alignment horizontal="center" vertical="bottom" wrapText="1"/>
    </xf>
    <xf numFmtId="0" fontId="0" fillId="13" borderId="76" applyNumberFormat="0" applyFont="1" applyFill="1" applyBorder="1" applyAlignment="1" applyProtection="0">
      <alignment horizontal="center" vertical="bottom" wrapText="1"/>
    </xf>
    <xf numFmtId="49" fontId="34" fillId="13" borderId="34" applyNumberFormat="1" applyFont="1" applyFill="1" applyBorder="1" applyAlignment="1" applyProtection="0">
      <alignment horizontal="center" vertical="center" wrapText="1"/>
    </xf>
    <xf numFmtId="0" fontId="34" fillId="5" borderId="34" applyNumberFormat="0" applyFont="1" applyFill="1" applyBorder="1" applyAlignment="1" applyProtection="0">
      <alignment horizontal="center" vertical="center" wrapText="1"/>
    </xf>
    <xf numFmtId="0" fontId="8" fillId="13" borderId="34" applyNumberFormat="0" applyFont="1" applyFill="1" applyBorder="1" applyAlignment="1" applyProtection="0">
      <alignment horizontal="center" vertical="bottom" wrapText="1"/>
    </xf>
    <xf numFmtId="49" fontId="35" fillId="13" borderId="34" applyNumberFormat="1" applyFont="1" applyFill="1" applyBorder="1" applyAlignment="1" applyProtection="0">
      <alignment horizontal="justify" vertical="center" wrapText="1"/>
    </xf>
    <xf numFmtId="0" fontId="7" fillId="32" borderId="76" applyNumberFormat="0" applyFont="1" applyFill="1" applyBorder="1" applyAlignment="1" applyProtection="0">
      <alignment vertical="bottom"/>
    </xf>
    <xf numFmtId="0" fontId="53" fillId="33" borderId="34" applyNumberFormat="1" applyFont="1" applyFill="1" applyBorder="1" applyAlignment="1" applyProtection="0">
      <alignment horizontal="center" vertical="bottom"/>
    </xf>
    <xf numFmtId="0" fontId="7" fillId="32" borderId="34" applyNumberFormat="0" applyFont="1" applyFill="1" applyBorder="1" applyAlignment="1" applyProtection="0">
      <alignment vertical="bottom"/>
    </xf>
    <xf numFmtId="0" fontId="7" fillId="32" borderId="9" applyNumberFormat="0" applyFont="1" applyFill="1" applyBorder="1" applyAlignment="1" applyProtection="0">
      <alignment vertical="bottom"/>
    </xf>
    <xf numFmtId="0" fontId="8" fillId="13" borderId="34" applyNumberFormat="0" applyFont="1" applyFill="1" applyBorder="1" applyAlignment="1" applyProtection="0">
      <alignment horizontal="center" vertical="bottom"/>
    </xf>
    <xf numFmtId="0" fontId="53" fillId="33" borderId="9" applyNumberFormat="1" applyFont="1" applyFill="1" applyBorder="1" applyAlignment="1" applyProtection="0">
      <alignment horizontal="center" vertical="bottom"/>
    </xf>
    <xf numFmtId="0" fontId="15" fillId="5" borderId="9" applyNumberFormat="0" applyFont="1" applyFill="1" applyBorder="1" applyAlignment="1" applyProtection="0">
      <alignment horizontal="justify" vertical="center"/>
    </xf>
    <xf numFmtId="0" fontId="34" fillId="5" borderId="68" applyNumberFormat="0" applyFont="1" applyFill="1" applyBorder="1" applyAlignment="1" applyProtection="0">
      <alignment horizontal="center" vertical="center"/>
    </xf>
    <xf numFmtId="49" fontId="53" fillId="32" borderId="76" applyNumberFormat="1" applyFont="1" applyFill="1" applyBorder="1" applyAlignment="1" applyProtection="0">
      <alignment horizontal="center" vertical="center"/>
    </xf>
    <xf numFmtId="0" fontId="53" fillId="32" borderId="34" applyNumberFormat="0" applyFont="1" applyFill="1" applyBorder="1" applyAlignment="1" applyProtection="0">
      <alignment horizontal="center" vertical="center"/>
    </xf>
    <xf numFmtId="0" fontId="32" fillId="32" borderId="34" applyNumberFormat="0" applyFont="1" applyFill="1" applyBorder="1" applyAlignment="1" applyProtection="0">
      <alignment horizontal="center" vertical="bottom"/>
    </xf>
    <xf numFmtId="0" fontId="32" fillId="33" borderId="76" applyNumberFormat="0" applyFont="1" applyFill="1" applyBorder="1" applyAlignment="1" applyProtection="0">
      <alignment horizontal="center" vertical="bottom"/>
    </xf>
    <xf numFmtId="49" fontId="52" fillId="33" borderId="34" applyNumberFormat="1" applyFont="1" applyFill="1" applyBorder="1" applyAlignment="1" applyProtection="0">
      <alignment horizontal="center" vertical="center"/>
    </xf>
    <xf numFmtId="0" fontId="32" fillId="33" borderId="34" applyNumberFormat="0" applyFont="1" applyFill="1" applyBorder="1" applyAlignment="1" applyProtection="0">
      <alignment horizontal="center" vertical="bottom"/>
    </xf>
    <xf numFmtId="0" fontId="32" fillId="33" borderId="9" applyNumberFormat="0" applyFont="1" applyFill="1" applyBorder="1" applyAlignment="1" applyProtection="0">
      <alignment horizontal="center" vertical="bottom"/>
    </xf>
    <xf numFmtId="0" fontId="34" fillId="13" borderId="9" applyNumberFormat="0" applyFont="1" applyFill="1" applyBorder="1" applyAlignment="1" applyProtection="0">
      <alignment horizontal="center" vertical="center" wrapText="1"/>
    </xf>
    <xf numFmtId="49" fontId="52" fillId="32" borderId="11" applyNumberFormat="1" applyFont="1" applyFill="1" applyBorder="1" applyAlignment="1" applyProtection="0">
      <alignment horizontal="center" vertical="center"/>
    </xf>
    <xf numFmtId="0" fontId="52" fillId="32" borderId="9" applyNumberFormat="0" applyFont="1" applyFill="1" applyBorder="1" applyAlignment="1" applyProtection="0">
      <alignment horizontal="center" vertical="center"/>
    </xf>
    <xf numFmtId="0" fontId="50" fillId="32" borderId="34" applyNumberFormat="0" applyFont="1" applyFill="1" applyBorder="1" applyAlignment="1" applyProtection="0">
      <alignment horizontal="center" vertical="bottom"/>
    </xf>
    <xf numFmtId="49" fontId="27" fillId="32" borderId="76" applyNumberFormat="1" applyFont="1" applyFill="1" applyBorder="1" applyAlignment="1" applyProtection="0">
      <alignment horizontal="center" vertical="bottom"/>
    </xf>
    <xf numFmtId="0" fontId="0" fillId="32" borderId="34" applyNumberFormat="0" applyFont="1" applyFill="1" applyBorder="1" applyAlignment="1" applyProtection="0">
      <alignment horizontal="center" vertical="bottom"/>
    </xf>
    <xf numFmtId="0" fontId="32" fillId="32" borderId="76" applyNumberFormat="0" applyFont="1" applyFill="1" applyBorder="1" applyAlignment="1" applyProtection="0">
      <alignment horizontal="center" vertical="bottom"/>
    </xf>
    <xf numFmtId="0" fontId="35" fillId="5" borderId="9" applyNumberFormat="0" applyFont="1" applyFill="1" applyBorder="1" applyAlignment="1" applyProtection="0">
      <alignment horizontal="justify" vertical="center"/>
    </xf>
    <xf numFmtId="49" fontId="52" fillId="32" borderId="76" applyNumberFormat="1" applyFont="1" applyFill="1" applyBorder="1" applyAlignment="1" applyProtection="0">
      <alignment horizontal="center" vertical="center"/>
    </xf>
    <xf numFmtId="0" fontId="52" fillId="32" borderId="34" applyNumberFormat="0" applyFont="1" applyFill="1" applyBorder="1" applyAlignment="1" applyProtection="0">
      <alignment horizontal="center" vertical="center"/>
    </xf>
    <xf numFmtId="49" fontId="34" fillId="13" borderId="81" applyNumberFormat="1" applyFont="1" applyFill="1" applyBorder="1" applyAlignment="1" applyProtection="0">
      <alignment horizontal="center" vertical="center" wrapText="1"/>
    </xf>
    <xf numFmtId="49" fontId="27" fillId="34" borderId="11" applyNumberFormat="1" applyFont="1" applyFill="1" applyBorder="1" applyAlignment="1" applyProtection="0">
      <alignment horizontal="center" vertical="bottom"/>
    </xf>
    <xf numFmtId="0" fontId="0" fillId="34" borderId="9" applyNumberFormat="0" applyFont="1" applyFill="1" applyBorder="1" applyAlignment="1" applyProtection="0">
      <alignment horizontal="center" vertical="bottom"/>
    </xf>
    <xf numFmtId="0" fontId="32" fillId="34" borderId="11" applyNumberFormat="0" applyFont="1" applyFill="1" applyBorder="1" applyAlignment="1" applyProtection="0">
      <alignment horizontal="center" vertical="bottom"/>
    </xf>
    <xf numFmtId="49" fontId="52" fillId="34" borderId="9" applyNumberFormat="1" applyFont="1" applyFill="1" applyBorder="1" applyAlignment="1" applyProtection="0">
      <alignment horizontal="center" vertical="center"/>
    </xf>
    <xf numFmtId="0" fontId="53" fillId="34" borderId="9" applyNumberFormat="1" applyFont="1" applyFill="1" applyBorder="1" applyAlignment="1" applyProtection="0">
      <alignment horizontal="center" vertical="bottom"/>
    </xf>
    <xf numFmtId="0" fontId="55" fillId="34" borderId="9" applyNumberFormat="0" applyFont="1" applyFill="1" applyBorder="1" applyAlignment="1" applyProtection="0">
      <alignment horizontal="center" vertical="bottom"/>
    </xf>
    <xf numFmtId="0" fontId="7" fillId="34" borderId="76" applyNumberFormat="0" applyFont="1" applyFill="1" applyBorder="1" applyAlignment="1" applyProtection="0">
      <alignment vertical="bottom"/>
    </xf>
    <xf numFmtId="49" fontId="52" fillId="34" borderId="34" applyNumberFormat="1" applyFont="1" applyFill="1" applyBorder="1" applyAlignment="1" applyProtection="0">
      <alignment horizontal="center" vertical="center"/>
    </xf>
    <xf numFmtId="0" fontId="53" fillId="34" borderId="34" applyNumberFormat="1" applyFont="1" applyFill="1" applyBorder="1" applyAlignment="1" applyProtection="0">
      <alignment horizontal="center" vertical="bottom"/>
    </xf>
    <xf numFmtId="0" fontId="53" fillId="35" borderId="34" applyNumberFormat="1" applyFont="1" applyFill="1" applyBorder="1" applyAlignment="1" applyProtection="0">
      <alignment horizontal="center" vertical="bottom"/>
    </xf>
    <xf numFmtId="0" fontId="0" fillId="34" borderId="34" applyNumberFormat="0" applyFont="1" applyFill="1" applyBorder="1" applyAlignment="1" applyProtection="0">
      <alignment vertical="bottom"/>
    </xf>
    <xf numFmtId="0" fontId="0" fillId="34" borderId="9" applyNumberFormat="0" applyFont="1" applyFill="1" applyBorder="1" applyAlignment="1" applyProtection="0">
      <alignment vertical="bottom"/>
    </xf>
    <xf numFmtId="0" fontId="35" fillId="5" borderId="34" applyNumberFormat="0" applyFont="1" applyFill="1" applyBorder="1" applyAlignment="1" applyProtection="0">
      <alignment horizontal="justify" vertical="center"/>
    </xf>
    <xf numFmtId="49" fontId="17" fillId="34" borderId="76" applyNumberFormat="1" applyFont="1" applyFill="1" applyBorder="1" applyAlignment="1" applyProtection="0">
      <alignment horizontal="center" vertical="center"/>
    </xf>
    <xf numFmtId="0" fontId="17" fillId="34" borderId="34" applyNumberFormat="0" applyFont="1" applyFill="1" applyBorder="1" applyAlignment="1" applyProtection="0">
      <alignment horizontal="center" vertical="center"/>
    </xf>
    <xf numFmtId="0" fontId="53" fillId="34" borderId="34" applyNumberFormat="1" applyFont="1" applyFill="1" applyBorder="1" applyAlignment="1" applyProtection="0">
      <alignment horizontal="center" vertical="center"/>
    </xf>
    <xf numFmtId="0" fontId="53" fillId="35" borderId="34" applyNumberFormat="1" applyFont="1" applyFill="1" applyBorder="1" applyAlignment="1" applyProtection="0">
      <alignment horizontal="center" vertical="center"/>
    </xf>
    <xf numFmtId="0" fontId="7" fillId="34" borderId="34" applyNumberFormat="0" applyFont="1" applyFill="1" applyBorder="1" applyAlignment="1" applyProtection="0">
      <alignment vertical="bottom"/>
    </xf>
    <xf numFmtId="0" fontId="7" fillId="34" borderId="9" applyNumberFormat="0" applyFont="1" applyFill="1" applyBorder="1" applyAlignment="1" applyProtection="0">
      <alignment vertical="bottom"/>
    </xf>
    <xf numFmtId="0" fontId="53" fillId="35" borderId="9" applyNumberFormat="1" applyFont="1" applyFill="1" applyBorder="1" applyAlignment="1" applyProtection="0">
      <alignment horizontal="center" vertical="bottom"/>
    </xf>
    <xf numFmtId="0" fontId="32" fillId="34" borderId="9" applyNumberFormat="0" applyFont="1" applyFill="1" applyBorder="1" applyAlignment="1" applyProtection="0">
      <alignment horizontal="center" vertical="bottom"/>
    </xf>
    <xf numFmtId="0" fontId="49" fillId="5" borderId="9" applyNumberFormat="0" applyFont="1" applyFill="1" applyBorder="1" applyAlignment="1" applyProtection="0">
      <alignment horizontal="justify" vertical="center"/>
    </xf>
    <xf numFmtId="0" fontId="32" fillId="34" borderId="76" applyNumberFormat="0" applyFont="1" applyFill="1" applyBorder="1" applyAlignment="1" applyProtection="0">
      <alignment horizontal="center" vertical="bottom"/>
    </xf>
    <xf numFmtId="0" fontId="32" fillId="34" borderId="34" applyNumberFormat="0" applyFont="1" applyFill="1" applyBorder="1" applyAlignment="1" applyProtection="0">
      <alignment horizontal="center" vertical="bottom"/>
    </xf>
    <xf numFmtId="49" fontId="53" fillId="34" borderId="76" applyNumberFormat="1" applyFont="1" applyFill="1" applyBorder="1" applyAlignment="1" applyProtection="0">
      <alignment horizontal="center" vertical="center"/>
    </xf>
    <xf numFmtId="0" fontId="53" fillId="34" borderId="34" applyNumberFormat="0" applyFont="1" applyFill="1" applyBorder="1" applyAlignment="1" applyProtection="0">
      <alignment horizontal="center" vertical="center"/>
    </xf>
    <xf numFmtId="0" fontId="50" fillId="34" borderId="9" applyNumberFormat="0" applyFont="1" applyFill="1" applyBorder="1" applyAlignment="1" applyProtection="0">
      <alignment horizontal="center" vertical="bottom"/>
    </xf>
    <xf numFmtId="49" fontId="52" fillId="34" borderId="76" applyNumberFormat="1" applyFont="1" applyFill="1" applyBorder="1" applyAlignment="1" applyProtection="0">
      <alignment horizontal="center" vertical="center"/>
    </xf>
    <xf numFmtId="0" fontId="52" fillId="34" borderId="34" applyNumberFormat="0" applyFont="1" applyFill="1" applyBorder="1" applyAlignment="1" applyProtection="0">
      <alignment horizontal="center" vertical="center"/>
    </xf>
    <xf numFmtId="49" fontId="27" fillId="7" borderId="11" applyNumberFormat="1" applyFont="1" applyFill="1" applyBorder="1" applyAlignment="1" applyProtection="0">
      <alignment horizontal="center" vertical="bottom"/>
    </xf>
    <xf numFmtId="0" fontId="53" fillId="10" borderId="9" applyNumberFormat="1" applyFont="1" applyFill="1" applyBorder="1" applyAlignment="1" applyProtection="0">
      <alignment horizontal="center" vertical="bottom"/>
    </xf>
    <xf numFmtId="0" fontId="32" fillId="10" borderId="9" applyNumberFormat="1" applyFont="1" applyFill="1" applyBorder="1" applyAlignment="1" applyProtection="0">
      <alignment horizontal="center" vertical="bottom"/>
    </xf>
    <xf numFmtId="49" fontId="19" fillId="13" borderId="9" applyNumberFormat="1" applyFont="1" applyFill="1" applyBorder="1" applyAlignment="1" applyProtection="0">
      <alignment vertical="center"/>
    </xf>
    <xf numFmtId="0" fontId="19" fillId="13" borderId="9" applyNumberFormat="0" applyFont="1" applyFill="1" applyBorder="1" applyAlignment="1" applyProtection="0">
      <alignment vertical="center"/>
    </xf>
    <xf numFmtId="49" fontId="19" fillId="13" borderId="9" applyNumberFormat="1" applyFont="1" applyFill="1" applyBorder="1" applyAlignment="1" applyProtection="0">
      <alignment horizontal="center" vertical="center" wrapText="1"/>
    </xf>
    <xf numFmtId="49" fontId="56" fillId="13" borderId="9" applyNumberFormat="1" applyFont="1" applyFill="1" applyBorder="1" applyAlignment="1" applyProtection="0">
      <alignment horizontal="justify" vertical="center"/>
    </xf>
    <xf numFmtId="0" fontId="32" fillId="21" borderId="61" applyNumberFormat="0" applyFont="1" applyFill="1" applyBorder="1" applyAlignment="1" applyProtection="0">
      <alignment horizontal="center" vertical="bottom"/>
    </xf>
    <xf numFmtId="0" fontId="19" fillId="5" borderId="68" applyNumberFormat="0" applyFont="1" applyFill="1" applyBorder="1" applyAlignment="1" applyProtection="0">
      <alignment horizontal="center" vertical="center" wrapText="1"/>
    </xf>
    <xf numFmtId="0" fontId="0" fillId="15" borderId="9" applyNumberFormat="0" applyFont="1" applyFill="1" applyBorder="1" applyAlignment="1" applyProtection="0">
      <alignment vertical="bottom"/>
    </xf>
    <xf numFmtId="0" fontId="53" fillId="10" borderId="34" applyNumberFormat="0" applyFont="1" applyFill="1" applyBorder="1" applyAlignment="1" applyProtection="0">
      <alignment horizontal="center" vertical="bottom"/>
    </xf>
    <xf numFmtId="49" fontId="34" fillId="13" borderId="11" applyNumberFormat="1" applyFont="1" applyFill="1" applyBorder="1" applyAlignment="1" applyProtection="0">
      <alignment horizontal="center" vertical="center" wrapText="1"/>
    </xf>
    <xf numFmtId="0" fontId="56" fillId="5" borderId="9" applyNumberFormat="0" applyFont="1" applyFill="1" applyBorder="1" applyAlignment="1" applyProtection="0">
      <alignment horizontal="justify" vertical="center"/>
    </xf>
    <xf numFmtId="49" fontId="39" fillId="13" borderId="73" applyNumberFormat="1" applyFont="1" applyFill="1" applyBorder="1" applyAlignment="1" applyProtection="0">
      <alignment horizontal="center" vertical="center" wrapText="1"/>
    </xf>
    <xf numFmtId="49" fontId="59" fillId="13" borderId="9" applyNumberFormat="1" applyFont="1" applyFill="1" applyBorder="1" applyAlignment="1" applyProtection="0">
      <alignment horizontal="justify" vertical="center"/>
    </xf>
    <xf numFmtId="0" fontId="19" fillId="13" borderId="9" applyNumberFormat="0" applyFont="1" applyFill="1" applyBorder="1" applyAlignment="1" applyProtection="0">
      <alignment horizontal="center" vertical="center"/>
    </xf>
    <xf numFmtId="0" fontId="19" fillId="5" borderId="68" applyNumberFormat="0" applyFont="1" applyFill="1" applyBorder="1" applyAlignment="1" applyProtection="0">
      <alignment horizontal="center" vertical="center"/>
    </xf>
    <xf numFmtId="0" fontId="53" fillId="32" borderId="34" applyNumberFormat="0" applyFont="1" applyFill="1" applyBorder="1" applyAlignment="1" applyProtection="0">
      <alignment horizontal="center" vertical="bottom"/>
    </xf>
    <xf numFmtId="0" fontId="32" fillId="32" borderId="9" applyNumberFormat="1" applyFont="1" applyFill="1" applyBorder="1" applyAlignment="1" applyProtection="0">
      <alignment horizontal="center" vertical="bottom"/>
    </xf>
    <xf numFmtId="0" fontId="59" fillId="5" borderId="9" applyNumberFormat="0" applyFont="1" applyFill="1" applyBorder="1" applyAlignment="1" applyProtection="0">
      <alignment horizontal="justify" vertical="center"/>
    </xf>
    <xf numFmtId="0" fontId="55" fillId="9" borderId="76" applyNumberFormat="0" applyFont="1" applyFill="1" applyBorder="1" applyAlignment="1" applyProtection="0">
      <alignment horizontal="center" vertical="bottom"/>
    </xf>
    <xf numFmtId="49" fontId="33" fillId="9" borderId="34" applyNumberFormat="1" applyFont="1" applyFill="1" applyBorder="1" applyAlignment="1" applyProtection="0">
      <alignment horizontal="center" vertical="center"/>
    </xf>
    <xf numFmtId="0" fontId="30" fillId="9" borderId="34" applyNumberFormat="1" applyFont="1" applyFill="1" applyBorder="1" applyAlignment="1" applyProtection="0">
      <alignment horizontal="center" vertical="bottom"/>
    </xf>
    <xf numFmtId="0" fontId="30" fillId="9" borderId="34" applyNumberFormat="0" applyFont="1" applyFill="1" applyBorder="1" applyAlignment="1" applyProtection="0">
      <alignment horizontal="center" vertical="bottom"/>
    </xf>
    <xf numFmtId="0" fontId="55" fillId="9" borderId="34" applyNumberFormat="0" applyFont="1" applyFill="1" applyBorder="1" applyAlignment="1" applyProtection="0">
      <alignment horizontal="center" vertical="bottom"/>
    </xf>
    <xf numFmtId="0" fontId="55" fillId="9" borderId="9" applyNumberFormat="0" applyFont="1" applyFill="1" applyBorder="1" applyAlignment="1" applyProtection="0">
      <alignment horizontal="center" vertical="bottom"/>
    </xf>
    <xf numFmtId="0" fontId="55" fillId="9" borderId="9" applyNumberFormat="1" applyFont="1" applyFill="1" applyBorder="1" applyAlignment="1" applyProtection="0">
      <alignment horizontal="center" vertical="bottom"/>
    </xf>
    <xf numFmtId="0" fontId="55" fillId="21" borderId="61" applyNumberFormat="0" applyFont="1" applyFill="1" applyBorder="1" applyAlignment="1" applyProtection="0">
      <alignment horizontal="center" vertical="bottom"/>
    </xf>
    <xf numFmtId="0" fontId="7" fillId="7" borderId="85" applyNumberFormat="0" applyFont="1" applyFill="1" applyBorder="1" applyAlignment="1" applyProtection="0">
      <alignment vertical="bottom"/>
    </xf>
    <xf numFmtId="0" fontId="7" fillId="7" borderId="86" applyNumberFormat="0" applyFont="1" applyFill="1" applyBorder="1" applyAlignment="1" applyProtection="0">
      <alignment vertical="bottom"/>
    </xf>
    <xf numFmtId="0" fontId="0" applyNumberFormat="1" applyFont="1" applyFill="0" applyBorder="0" applyAlignment="1" applyProtection="0">
      <alignment vertical="bottom"/>
    </xf>
    <xf numFmtId="49" fontId="60" fillId="6" borderId="60" applyNumberFormat="1" applyFont="1" applyFill="1" applyBorder="1" applyAlignment="1" applyProtection="0">
      <alignment vertical="bottom" wrapText="1"/>
    </xf>
    <xf numFmtId="49" fontId="60" fillId="6" borderId="11" applyNumberFormat="1" applyFont="1" applyFill="1" applyBorder="1" applyAlignment="1" applyProtection="0">
      <alignment vertical="bottom" wrapText="1"/>
    </xf>
    <xf numFmtId="0" fontId="0" fillId="5" borderId="50" applyNumberFormat="0" applyFont="1" applyFill="1" applyBorder="1" applyAlignment="1" applyProtection="0">
      <alignment vertical="bottom"/>
    </xf>
    <xf numFmtId="0" fontId="0" fillId="5" borderId="51" applyNumberFormat="0" applyFont="1" applyFill="1" applyBorder="1" applyAlignment="1" applyProtection="0">
      <alignment vertical="bottom"/>
    </xf>
    <xf numFmtId="0" fontId="18" fillId="5" borderId="27" applyNumberFormat="0" applyFont="1" applyFill="1" applyBorder="1" applyAlignment="1" applyProtection="0">
      <alignment vertical="center" wrapText="1"/>
    </xf>
    <xf numFmtId="0" fontId="18" fillId="5" borderId="26" applyNumberFormat="0" applyFont="1" applyFill="1" applyBorder="1" applyAlignment="1" applyProtection="0">
      <alignment vertical="center" wrapText="1"/>
    </xf>
    <xf numFmtId="0" fontId="62" fillId="5" borderId="9" applyNumberFormat="0" applyFont="1" applyFill="1" applyBorder="1" applyAlignment="1" applyProtection="0">
      <alignment vertical="bottom"/>
    </xf>
    <xf numFmtId="49" fontId="63" fillId="36" borderId="28" applyNumberFormat="1" applyFont="1" applyFill="1" applyBorder="1" applyAlignment="1" applyProtection="0">
      <alignment vertical="center" wrapText="1"/>
    </xf>
    <xf numFmtId="0" fontId="18" fillId="13" borderId="28" applyNumberFormat="0" applyFont="1" applyFill="1" applyBorder="1" applyAlignment="1" applyProtection="0">
      <alignment vertical="center" wrapText="1"/>
    </xf>
    <xf numFmtId="49" fontId="21" fillId="7" borderId="9" applyNumberFormat="1" applyFont="1" applyFill="1" applyBorder="1" applyAlignment="1" applyProtection="0">
      <alignment vertical="center"/>
    </xf>
    <xf numFmtId="0" fontId="21" fillId="7" borderId="9" applyNumberFormat="0" applyFont="1" applyFill="1" applyBorder="1" applyAlignment="1" applyProtection="0">
      <alignment vertical="center"/>
    </xf>
    <xf numFmtId="0" fontId="0" fillId="37" borderId="9" applyNumberFormat="0" applyFont="1" applyFill="1" applyBorder="1" applyAlignment="1" applyProtection="0">
      <alignment vertical="bottom"/>
    </xf>
    <xf numFmtId="0" fontId="7" fillId="38" borderId="9" applyNumberFormat="1" applyFont="1" applyFill="1" applyBorder="1" applyAlignment="1" applyProtection="0">
      <alignment horizontal="center" vertical="center"/>
    </xf>
    <xf numFmtId="0" fontId="7" fillId="22" borderId="9" applyNumberFormat="1" applyFont="1" applyFill="1" applyBorder="1" applyAlignment="1" applyProtection="0">
      <alignment horizontal="center" vertical="center"/>
    </xf>
    <xf numFmtId="0" fontId="7" fillId="21" borderId="9" applyNumberFormat="1" applyFont="1" applyFill="1" applyBorder="1" applyAlignment="1" applyProtection="0">
      <alignment horizontal="center" vertical="center"/>
    </xf>
    <xf numFmtId="49" fontId="27" fillId="7" borderId="9" applyNumberFormat="1" applyFont="1" applyFill="1" applyBorder="1" applyAlignment="1" applyProtection="0">
      <alignment horizontal="center" vertical="center"/>
    </xf>
    <xf numFmtId="0" fontId="27" fillId="7" borderId="9" applyNumberFormat="0" applyFont="1" applyFill="1" applyBorder="1" applyAlignment="1" applyProtection="0">
      <alignment horizontal="center" vertical="center"/>
    </xf>
    <xf numFmtId="0" fontId="0" fillId="37" borderId="51" applyNumberFormat="0" applyFont="1" applyFill="1" applyBorder="1" applyAlignment="1" applyProtection="0">
      <alignment vertical="bottom"/>
    </xf>
    <xf numFmtId="0" fontId="0" fillId="5" borderId="87" applyNumberFormat="0" applyFont="1" applyFill="1" applyBorder="1" applyAlignment="1" applyProtection="0">
      <alignment vertical="bottom"/>
    </xf>
    <xf numFmtId="0" fontId="0" fillId="5" borderId="88" applyNumberFormat="0" applyFont="1" applyFill="1" applyBorder="1" applyAlignment="1" applyProtection="0">
      <alignment vertical="bottom"/>
    </xf>
    <xf numFmtId="49" fontId="21" fillId="7" borderId="9" applyNumberFormat="1" applyFont="1" applyFill="1" applyBorder="1" applyAlignment="1" applyProtection="0">
      <alignment horizontal="center" vertical="bottom"/>
    </xf>
    <xf numFmtId="0" fontId="21" fillId="7" borderId="9" applyNumberFormat="0" applyFont="1" applyFill="1" applyBorder="1" applyAlignment="1" applyProtection="0">
      <alignment horizontal="center" vertical="bottom"/>
    </xf>
    <xf numFmtId="0" fontId="21" fillId="37" borderId="9" applyNumberFormat="0" applyFont="1" applyFill="1" applyBorder="1" applyAlignment="1" applyProtection="0">
      <alignment horizontal="center" vertical="bottom"/>
    </xf>
    <xf numFmtId="49" fontId="12" fillId="7" borderId="9" applyNumberFormat="1" applyFont="1" applyFill="1" applyBorder="1" applyAlignment="1" applyProtection="0">
      <alignment horizontal="center" vertical="bottom"/>
    </xf>
    <xf numFmtId="0" fontId="12" fillId="7" borderId="9" applyNumberFormat="0" applyFont="1" applyFill="1" applyBorder="1" applyAlignment="1" applyProtection="0">
      <alignment horizontal="center" vertical="bottom"/>
    </xf>
    <xf numFmtId="49" fontId="9" fillId="9" borderId="9" applyNumberFormat="1" applyFont="1" applyFill="1" applyBorder="1" applyAlignment="1" applyProtection="0">
      <alignment vertical="bottom"/>
    </xf>
    <xf numFmtId="0" fontId="0" fillId="9" borderId="9" applyNumberFormat="0" applyFont="1" applyFill="1" applyBorder="1" applyAlignment="1" applyProtection="0">
      <alignment vertical="bottom"/>
    </xf>
    <xf numFmtId="0" fontId="0" fillId="9" borderId="48" applyNumberFormat="0" applyFont="1" applyFill="1" applyBorder="1" applyAlignment="1" applyProtection="0">
      <alignment vertical="bottom"/>
    </xf>
    <xf numFmtId="0" fontId="0" fillId="13" borderId="28" applyNumberFormat="0" applyFont="1" applyFill="1" applyBorder="1" applyAlignment="1" applyProtection="0">
      <alignment horizontal="center" vertical="center"/>
    </xf>
    <xf numFmtId="0" fontId="63" fillId="37" borderId="27" applyNumberFormat="0" applyFont="1" applyFill="1" applyBorder="1" applyAlignment="1" applyProtection="0">
      <alignment vertical="center" wrapText="1"/>
    </xf>
    <xf numFmtId="0" fontId="63" fillId="12" borderId="88" applyNumberFormat="0" applyFont="1" applyFill="1" applyBorder="1" applyAlignment="1" applyProtection="0">
      <alignment vertical="center" wrapText="1"/>
    </xf>
    <xf numFmtId="0" fontId="63" fillId="12" borderId="26" applyNumberFormat="0" applyFont="1" applyFill="1" applyBorder="1" applyAlignment="1" applyProtection="0">
      <alignment vertical="center" wrapText="1"/>
    </xf>
    <xf numFmtId="0" fontId="18" fillId="37" borderId="27" applyNumberFormat="0" applyFont="1" applyFill="1" applyBorder="1" applyAlignment="1" applyProtection="0">
      <alignment vertical="center" wrapText="1"/>
    </xf>
    <xf numFmtId="0" fontId="18" fillId="5" borderId="88" applyNumberFormat="0" applyFont="1" applyFill="1" applyBorder="1" applyAlignment="1" applyProtection="0">
      <alignment vertical="center" wrapText="1"/>
    </xf>
    <xf numFmtId="0" fontId="18" fillId="37" borderId="45" applyNumberFormat="0" applyFont="1" applyFill="1" applyBorder="1" applyAlignment="1" applyProtection="0">
      <alignment vertical="center" wrapText="1"/>
    </xf>
    <xf numFmtId="49" fontId="63" fillId="12" borderId="27" applyNumberFormat="1" applyFont="1" applyFill="1" applyBorder="1" applyAlignment="1" applyProtection="0">
      <alignment vertical="center" wrapText="1"/>
    </xf>
    <xf numFmtId="0" fontId="18" fillId="13" borderId="27" applyNumberFormat="0" applyFont="1" applyFill="1" applyBorder="1" applyAlignment="1" applyProtection="0">
      <alignment vertical="center" wrapText="1"/>
    </xf>
    <xf numFmtId="0" fontId="18" fillId="5" borderId="45" applyNumberFormat="0" applyFont="1" applyFill="1" applyBorder="1" applyAlignment="1" applyProtection="0">
      <alignment vertical="center" wrapText="1"/>
    </xf>
    <xf numFmtId="49" fontId="16" fillId="20" borderId="9" applyNumberFormat="1" applyFont="1" applyFill="1" applyBorder="1" applyAlignment="1" applyProtection="0">
      <alignment horizontal="center" vertical="center" wrapText="1"/>
    </xf>
    <xf numFmtId="49" fontId="18" fillId="13" borderId="9" applyNumberFormat="1" applyFont="1" applyFill="1" applyBorder="1" applyAlignment="1" applyProtection="0">
      <alignment horizontal="center" vertical="center" wrapText="1"/>
    </xf>
    <xf numFmtId="0" fontId="7" fillId="37" borderId="9" applyNumberFormat="0" applyFont="1" applyFill="1" applyBorder="1" applyAlignment="1" applyProtection="0">
      <alignment horizontal="center" vertical="center" wrapText="1"/>
    </xf>
    <xf numFmtId="0" fontId="18" fillId="37" borderId="9" applyNumberFormat="0" applyFont="1" applyFill="1" applyBorder="1" applyAlignment="1" applyProtection="0">
      <alignment horizontal="center" vertical="center" wrapText="1"/>
    </xf>
    <xf numFmtId="49" fontId="0" fillId="13" borderId="28" applyNumberFormat="1" applyFont="1" applyFill="1" applyBorder="1" applyAlignment="1" applyProtection="0">
      <alignment horizontal="center" vertical="center"/>
    </xf>
    <xf numFmtId="0" fontId="16" fillId="20" borderId="9" applyNumberFormat="0" applyFont="1" applyFill="1" applyBorder="1" applyAlignment="1" applyProtection="0">
      <alignment horizontal="center" vertical="center" wrapText="1"/>
    </xf>
    <xf numFmtId="49" fontId="9" fillId="13" borderId="9" applyNumberFormat="1" applyFont="1" applyFill="1" applyBorder="1" applyAlignment="1" applyProtection="0">
      <alignment horizontal="center" vertical="center" wrapText="1"/>
    </xf>
    <xf numFmtId="0" fontId="9" fillId="13" borderId="9" applyNumberFormat="0" applyFont="1" applyFill="1" applyBorder="1" applyAlignment="1" applyProtection="0">
      <alignment horizontal="center" vertical="center" wrapText="1"/>
    </xf>
    <xf numFmtId="0" fontId="16" fillId="37" borderId="9" applyNumberFormat="0" applyFont="1" applyFill="1" applyBorder="1" applyAlignment="1" applyProtection="0">
      <alignment horizontal="center" vertical="center" wrapText="1"/>
    </xf>
    <xf numFmtId="0" fontId="63" fillId="37" borderId="89" applyNumberFormat="0" applyFont="1" applyFill="1" applyBorder="1" applyAlignment="1" applyProtection="0">
      <alignment horizontal="center" vertical="center" wrapText="1"/>
    </xf>
    <xf numFmtId="0" fontId="63" fillId="36" borderId="90" applyNumberFormat="0" applyFont="1" applyFill="1" applyBorder="1" applyAlignment="1" applyProtection="0">
      <alignment horizontal="center" vertical="center" wrapText="1"/>
    </xf>
    <xf numFmtId="0" fontId="63" fillId="37" borderId="91" applyNumberFormat="0" applyFont="1" applyFill="1" applyBorder="1" applyAlignment="1" applyProtection="0">
      <alignment horizontal="center" vertical="center" wrapText="1"/>
    </xf>
    <xf numFmtId="49" fontId="63" fillId="36" borderId="89" applyNumberFormat="1" applyFont="1" applyFill="1" applyBorder="1" applyAlignment="1" applyProtection="0">
      <alignment horizontal="center" vertical="center" wrapText="1"/>
    </xf>
    <xf numFmtId="49" fontId="63" fillId="36" borderId="91" applyNumberFormat="1" applyFont="1" applyFill="1" applyBorder="1" applyAlignment="1" applyProtection="0">
      <alignment horizontal="center" vertical="center" wrapText="1"/>
    </xf>
    <xf numFmtId="0" fontId="0" fillId="5" borderId="48" applyNumberFormat="0" applyFont="1" applyFill="1" applyBorder="1" applyAlignment="1" applyProtection="0">
      <alignment vertical="bottom"/>
    </xf>
    <xf numFmtId="0" fontId="63" fillId="37" borderId="92" applyNumberFormat="0" applyFont="1" applyFill="1" applyBorder="1" applyAlignment="1" applyProtection="0">
      <alignment horizontal="center" vertical="center" wrapText="1"/>
    </xf>
    <xf numFmtId="0" fontId="63" fillId="7" borderId="93" applyNumberFormat="0" applyFont="1" applyFill="1" applyBorder="1" applyAlignment="1" applyProtection="0">
      <alignment horizontal="center" vertical="center" wrapText="1"/>
    </xf>
    <xf numFmtId="0" fontId="63" fillId="37" borderId="94" applyNumberFormat="0" applyFont="1" applyFill="1" applyBorder="1" applyAlignment="1" applyProtection="0">
      <alignment horizontal="center" vertical="center" wrapText="1"/>
    </xf>
    <xf numFmtId="0" fontId="63" fillId="37" borderId="95" applyNumberFormat="0" applyFont="1" applyFill="1" applyBorder="1" applyAlignment="1" applyProtection="0">
      <alignment horizontal="center" vertical="center" wrapText="1"/>
    </xf>
    <xf numFmtId="0" fontId="18" fillId="37" borderId="9" applyNumberFormat="0" applyFont="1" applyFill="1" applyBorder="1" applyAlignment="1" applyProtection="0">
      <alignment vertical="center" wrapText="1"/>
    </xf>
    <xf numFmtId="0" fontId="63" fillId="7" borderId="96" applyNumberFormat="0" applyFont="1" applyFill="1" applyBorder="1" applyAlignment="1" applyProtection="0">
      <alignment horizontal="center" vertical="center" wrapText="1"/>
    </xf>
    <xf numFmtId="0" fontId="63" fillId="7" borderId="94" applyNumberFormat="0" applyFont="1" applyFill="1" applyBorder="1" applyAlignment="1" applyProtection="0">
      <alignment horizontal="center" vertical="center" wrapText="1"/>
    </xf>
    <xf numFmtId="0" fontId="63" fillId="7" borderId="95" applyNumberFormat="0" applyFont="1" applyFill="1" applyBorder="1" applyAlignment="1" applyProtection="0">
      <alignment horizontal="center" vertical="center" wrapText="1"/>
    </xf>
    <xf numFmtId="0" fontId="18" fillId="5" borderId="9" applyNumberFormat="0" applyFont="1" applyFill="1" applyBorder="1" applyAlignment="1" applyProtection="0">
      <alignment vertical="center" wrapText="1"/>
    </xf>
    <xf numFmtId="49" fontId="9" fillId="13" borderId="9" applyNumberFormat="1" applyFont="1" applyFill="1" applyBorder="1" applyAlignment="1" applyProtection="0">
      <alignment vertical="bottom"/>
    </xf>
    <xf numFmtId="0" fontId="63" fillId="37" borderId="97" applyNumberFormat="0" applyFont="1" applyFill="1" applyBorder="1" applyAlignment="1" applyProtection="0">
      <alignment horizontal="center" vertical="center" wrapText="1"/>
    </xf>
    <xf numFmtId="0" fontId="63" fillId="12" borderId="98" applyNumberFormat="0" applyFont="1" applyFill="1" applyBorder="1" applyAlignment="1" applyProtection="0">
      <alignment horizontal="center" vertical="center" wrapText="1"/>
    </xf>
    <xf numFmtId="0" fontId="63" fillId="12" borderId="99" applyNumberFormat="0" applyFont="1" applyFill="1" applyBorder="1" applyAlignment="1" applyProtection="0">
      <alignment horizontal="center" vertical="center" wrapText="1"/>
    </xf>
    <xf numFmtId="49" fontId="63" fillId="12" borderId="97" applyNumberFormat="1" applyFont="1" applyFill="1" applyBorder="1" applyAlignment="1" applyProtection="0">
      <alignment horizontal="center" vertical="center" wrapText="1"/>
    </xf>
    <xf numFmtId="0" fontId="14" fillId="37" borderId="9" applyNumberFormat="0" applyFont="1" applyFill="1" applyBorder="1" applyAlignment="1" applyProtection="0">
      <alignment vertical="center" wrapText="1"/>
    </xf>
    <xf numFmtId="49" fontId="12" fillId="12" borderId="9" applyNumberFormat="1" applyFont="1" applyFill="1" applyBorder="1" applyAlignment="1" applyProtection="0">
      <alignment horizontal="center" vertical="center" wrapText="1"/>
    </xf>
    <xf numFmtId="0" fontId="12" fillId="12" borderId="9" applyNumberFormat="0" applyFont="1" applyFill="1" applyBorder="1" applyAlignment="1" applyProtection="0">
      <alignment horizontal="center" vertical="center" wrapText="1"/>
    </xf>
    <xf numFmtId="0" fontId="18" fillId="37" borderId="27" applyNumberFormat="0" applyFont="1" applyFill="1" applyBorder="1" applyAlignment="1" applyProtection="0">
      <alignment horizontal="center" vertical="center" wrapText="1"/>
    </xf>
    <xf numFmtId="0" fontId="18" fillId="5" borderId="88" applyNumberFormat="0" applyFont="1" applyFill="1" applyBorder="1" applyAlignment="1" applyProtection="0">
      <alignment horizontal="center" vertical="center" wrapText="1"/>
    </xf>
    <xf numFmtId="0" fontId="18" fillId="5" borderId="26" applyNumberFormat="0" applyFont="1" applyFill="1" applyBorder="1" applyAlignment="1" applyProtection="0">
      <alignment horizontal="center" vertical="center" wrapText="1"/>
    </xf>
    <xf numFmtId="0" fontId="18" fillId="37" borderId="17" applyNumberFormat="0" applyFont="1" applyFill="1" applyBorder="1" applyAlignment="1" applyProtection="0">
      <alignment vertical="center" wrapText="1"/>
    </xf>
    <xf numFmtId="0" fontId="18" fillId="13" borderId="27" applyNumberFormat="1" applyFont="1" applyFill="1" applyBorder="1" applyAlignment="1" applyProtection="0">
      <alignment horizontal="center" vertical="center" wrapText="1"/>
    </xf>
    <xf numFmtId="0" fontId="18" fillId="13" borderId="27" applyNumberFormat="0" applyFont="1" applyFill="1" applyBorder="1" applyAlignment="1" applyProtection="0">
      <alignment horizontal="center" vertical="center" wrapText="1"/>
    </xf>
    <xf numFmtId="0" fontId="18" fillId="5" borderId="17" applyNumberFormat="0" applyFont="1" applyFill="1" applyBorder="1" applyAlignment="1" applyProtection="0">
      <alignment vertical="center" wrapText="1"/>
    </xf>
    <xf numFmtId="49" fontId="64" fillId="20" borderId="9" applyNumberFormat="1" applyFont="1" applyFill="1" applyBorder="1" applyAlignment="1" applyProtection="0">
      <alignment horizontal="center" vertical="center" wrapText="1"/>
    </xf>
    <xf numFmtId="49" fontId="13" fillId="20" borderId="9" applyNumberFormat="1" applyFont="1" applyFill="1" applyBorder="1" applyAlignment="1" applyProtection="0">
      <alignment horizontal="center" vertical="center" wrapText="1"/>
    </xf>
    <xf numFmtId="0" fontId="63" fillId="37" borderId="27" applyNumberFormat="0" applyFont="1" applyFill="1" applyBorder="1" applyAlignment="1" applyProtection="0">
      <alignment horizontal="center" vertical="center" wrapText="1"/>
    </xf>
    <xf numFmtId="0" fontId="63" fillId="12" borderId="88" applyNumberFormat="0" applyFont="1" applyFill="1" applyBorder="1" applyAlignment="1" applyProtection="0">
      <alignment horizontal="center" vertical="center" wrapText="1"/>
    </xf>
    <xf numFmtId="0" fontId="63" fillId="12" borderId="26" applyNumberFormat="0" applyFont="1" applyFill="1" applyBorder="1" applyAlignment="1" applyProtection="0">
      <alignment horizontal="center" vertical="center" wrapText="1"/>
    </xf>
    <xf numFmtId="0" fontId="63" fillId="7" borderId="26" applyNumberFormat="0" applyFont="1" applyFill="1" applyBorder="1" applyAlignment="1" applyProtection="0">
      <alignment horizontal="center" vertical="center" wrapText="1"/>
    </xf>
    <xf numFmtId="0" fontId="63" fillId="7" borderId="88" applyNumberFormat="0" applyFont="1" applyFill="1" applyBorder="1" applyAlignment="1" applyProtection="0">
      <alignment horizontal="center" vertical="center" wrapText="1"/>
    </xf>
    <xf numFmtId="49" fontId="63" fillId="12" borderId="27" applyNumberFormat="1" applyFont="1" applyFill="1" applyBorder="1" applyAlignment="1" applyProtection="0">
      <alignment horizontal="center" vertical="center" wrapText="1"/>
    </xf>
    <xf numFmtId="49" fontId="63" fillId="7" borderId="27" applyNumberFormat="1" applyFont="1" applyFill="1" applyBorder="1" applyAlignment="1" applyProtection="0">
      <alignment horizontal="center" vertical="center" wrapText="1"/>
    </xf>
    <xf numFmtId="49" fontId="12" fillId="20" borderId="9" applyNumberFormat="1" applyFont="1" applyFill="1" applyBorder="1" applyAlignment="1" applyProtection="0">
      <alignment horizontal="center" vertical="center" wrapText="1"/>
    </xf>
    <xf numFmtId="0" fontId="9" fillId="13" borderId="9" applyNumberFormat="1" applyFont="1" applyFill="1" applyBorder="1" applyAlignment="1" applyProtection="0">
      <alignment horizontal="center" vertical="center" wrapText="1"/>
    </xf>
    <xf numFmtId="49" fontId="65" fillId="13" borderId="9" applyNumberFormat="1" applyFont="1" applyFill="1" applyBorder="1" applyAlignment="1" applyProtection="0">
      <alignment horizontal="left" vertical="bottom" readingOrder="1"/>
    </xf>
    <xf numFmtId="0" fontId="0" fillId="5" borderId="44" applyNumberFormat="0" applyFont="1" applyFill="1" applyBorder="1" applyAlignment="1" applyProtection="0">
      <alignment vertical="bottom"/>
    </xf>
    <xf numFmtId="0" fontId="63" fillId="37" borderId="49" applyNumberFormat="0" applyFont="1" applyFill="1" applyBorder="1" applyAlignment="1" applyProtection="0">
      <alignment vertical="center" wrapText="1"/>
    </xf>
    <xf numFmtId="0" fontId="63" fillId="12" borderId="49" applyNumberFormat="0" applyFont="1" applyFill="1" applyBorder="1" applyAlignment="1" applyProtection="0">
      <alignment vertical="center" wrapText="1"/>
    </xf>
    <xf numFmtId="0" fontId="63" fillId="12" borderId="44" applyNumberFormat="0" applyFont="1" applyFill="1" applyBorder="1" applyAlignment="1" applyProtection="0">
      <alignment vertical="center" wrapText="1"/>
    </xf>
    <xf numFmtId="0" fontId="18" fillId="37" borderId="40" applyNumberFormat="0" applyFont="1" applyFill="1" applyBorder="1" applyAlignment="1" applyProtection="0">
      <alignment vertical="center" wrapText="1"/>
    </xf>
    <xf numFmtId="49" fontId="63" fillId="12" borderId="52" applyNumberFormat="1" applyFont="1" applyFill="1" applyBorder="1" applyAlignment="1" applyProtection="0">
      <alignment vertical="center" wrapText="1"/>
    </xf>
    <xf numFmtId="0" fontId="18" fillId="5" borderId="40" applyNumberFormat="0" applyFont="1" applyFill="1" applyBorder="1" applyAlignment="1" applyProtection="0">
      <alignment vertical="center" wrapText="1"/>
    </xf>
    <xf numFmtId="0" fontId="18" fillId="5" borderId="48" applyNumberFormat="0" applyFont="1" applyFill="1" applyBorder="1" applyAlignment="1" applyProtection="0">
      <alignment vertical="center" wrapText="1"/>
    </xf>
    <xf numFmtId="0" fontId="18" fillId="13" borderId="11" applyNumberFormat="0" applyFont="1" applyFill="1" applyBorder="1" applyAlignment="1" applyProtection="0">
      <alignment vertical="center" wrapText="1"/>
    </xf>
    <xf numFmtId="0" fontId="63" fillId="37" borderId="9" applyNumberFormat="0" applyFont="1" applyFill="1" applyBorder="1" applyAlignment="1" applyProtection="0">
      <alignment vertical="center" wrapText="1"/>
    </xf>
    <xf numFmtId="0" fontId="63" fillId="12" borderId="9" applyNumberFormat="0" applyFont="1" applyFill="1" applyBorder="1" applyAlignment="1" applyProtection="0">
      <alignment vertical="center" wrapText="1"/>
    </xf>
    <xf numFmtId="0" fontId="63" fillId="12" borderId="48" applyNumberFormat="0" applyFont="1" applyFill="1" applyBorder="1" applyAlignment="1" applyProtection="0">
      <alignment vertical="center" wrapText="1"/>
    </xf>
    <xf numFmtId="49" fontId="63" fillId="12" borderId="11" applyNumberFormat="1" applyFont="1" applyFill="1" applyBorder="1" applyAlignment="1" applyProtection="0">
      <alignment vertical="center" wrapText="1"/>
    </xf>
    <xf numFmtId="0" fontId="12" fillId="20" borderId="9" applyNumberFormat="0" applyFont="1" applyFill="1" applyBorder="1" applyAlignment="1" applyProtection="0">
      <alignment horizontal="center" vertical="center" wrapText="1"/>
    </xf>
    <xf numFmtId="49" fontId="12" fillId="12" borderId="9" applyNumberFormat="1" applyFont="1" applyFill="1" applyBorder="1" applyAlignment="1" applyProtection="0">
      <alignment horizontal="center" vertical="center"/>
    </xf>
    <xf numFmtId="0" fontId="12" fillId="12" borderId="9" applyNumberFormat="0" applyFont="1" applyFill="1" applyBorder="1" applyAlignment="1" applyProtection="0">
      <alignment horizontal="center" vertical="center"/>
    </xf>
    <xf numFmtId="0" fontId="12" fillId="12" borderId="9" applyNumberFormat="1" applyFont="1" applyFill="1" applyBorder="1" applyAlignment="1" applyProtection="0">
      <alignment horizontal="center" vertical="center"/>
    </xf>
    <xf numFmtId="49" fontId="9" fillId="13" borderId="9" applyNumberFormat="1" applyFont="1" applyFill="1" applyBorder="1" applyAlignment="1" applyProtection="0">
      <alignment horizontal="center" vertical="center"/>
    </xf>
    <xf numFmtId="0" fontId="0" fillId="13" borderId="9" applyNumberFormat="0" applyFont="1" applyFill="1" applyBorder="1" applyAlignment="1" applyProtection="0">
      <alignment horizontal="center" vertical="center"/>
    </xf>
    <xf numFmtId="0" fontId="0" fillId="13" borderId="11" applyNumberFormat="0" applyFont="1" applyFill="1" applyBorder="1" applyAlignment="1" applyProtection="0">
      <alignment vertical="bottom"/>
    </xf>
    <xf numFmtId="0" fontId="9" fillId="5" borderId="9" applyNumberFormat="0" applyFont="1" applyFill="1" applyBorder="1" applyAlignment="1" applyProtection="0">
      <alignment horizontal="center" vertical="center"/>
    </xf>
    <xf numFmtId="0" fontId="0" fillId="5" borderId="9" applyNumberFormat="0" applyFont="1" applyFill="1" applyBorder="1" applyAlignment="1" applyProtection="0">
      <alignment horizontal="center" vertical="center"/>
    </xf>
    <xf numFmtId="0" fontId="0" fillId="13" borderId="50" applyNumberFormat="0" applyFont="1" applyFill="1" applyBorder="1" applyAlignment="1" applyProtection="0">
      <alignment vertical="bottom"/>
    </xf>
    <xf numFmtId="0" fontId="0" fillId="13" borderId="51" applyNumberFormat="0" applyFont="1" applyFill="1" applyBorder="1" applyAlignment="1" applyProtection="0">
      <alignment vertical="bottom"/>
    </xf>
    <xf numFmtId="49" fontId="9" fillId="13" borderId="9" applyNumberFormat="1" applyFont="1" applyFill="1" applyBorder="1" applyAlignment="1" applyProtection="0">
      <alignment horizontal="justify" vertical="center"/>
    </xf>
    <xf numFmtId="0" fontId="67" fillId="5" borderId="48" applyNumberFormat="0" applyFont="1" applyFill="1" applyBorder="1" applyAlignment="1" applyProtection="0">
      <alignment horizontal="center" vertical="bottom"/>
    </xf>
    <xf numFmtId="49" fontId="68" fillId="7" borderId="28" applyNumberFormat="1" applyFont="1" applyFill="1" applyBorder="1" applyAlignment="1" applyProtection="0">
      <alignment horizontal="center" vertical="center" wrapText="1"/>
    </xf>
    <xf numFmtId="0" fontId="0" fillId="5" borderId="28" applyNumberFormat="0" applyFont="1" applyFill="1" applyBorder="1" applyAlignment="1" applyProtection="0">
      <alignment vertical="bottom"/>
    </xf>
    <xf numFmtId="0" fontId="0" fillId="5" borderId="27" applyNumberFormat="0" applyFont="1" applyFill="1" applyBorder="1" applyAlignment="1" applyProtection="0">
      <alignment vertical="bottom"/>
    </xf>
    <xf numFmtId="49" fontId="69" fillId="12" borderId="28" applyNumberFormat="1" applyFont="1" applyFill="1" applyBorder="1" applyAlignment="1" applyProtection="0">
      <alignment horizontal="center" vertical="center" wrapText="1"/>
    </xf>
    <xf numFmtId="0" fontId="69" fillId="12" borderId="28" applyNumberFormat="0" applyFont="1" applyFill="1" applyBorder="1" applyAlignment="1" applyProtection="0">
      <alignment horizontal="center" vertical="center" wrapText="1"/>
    </xf>
    <xf numFmtId="0" fontId="69" fillId="12" borderId="27" applyNumberFormat="0" applyFont="1" applyFill="1" applyBorder="1" applyAlignment="1" applyProtection="0">
      <alignment horizontal="center" vertical="center" wrapText="1"/>
    </xf>
    <xf numFmtId="49" fontId="69" fillId="22" borderId="28" applyNumberFormat="1" applyFont="1" applyFill="1" applyBorder="1" applyAlignment="1" applyProtection="0">
      <alignment horizontal="center" vertical="center" wrapText="1"/>
    </xf>
    <xf numFmtId="49" fontId="69" fillId="7" borderId="28" applyNumberFormat="1" applyFont="1" applyFill="1" applyBorder="1" applyAlignment="1" applyProtection="0">
      <alignment horizontal="center" vertical="center" wrapText="1"/>
    </xf>
    <xf numFmtId="0" fontId="70" fillId="13" borderId="28" applyNumberFormat="1" applyFont="1" applyFill="1" applyBorder="1" applyAlignment="1" applyProtection="0">
      <alignment horizontal="center" vertical="center" wrapText="1"/>
    </xf>
    <xf numFmtId="0" fontId="70" fillId="39" borderId="28" applyNumberFormat="1" applyFont="1" applyFill="1" applyBorder="1" applyAlignment="1" applyProtection="0">
      <alignment horizontal="center" vertical="center" wrapText="1"/>
    </xf>
    <xf numFmtId="49" fontId="69" fillId="36" borderId="89" applyNumberFormat="1" applyFont="1" applyFill="1" applyBorder="1" applyAlignment="1" applyProtection="0">
      <alignment horizontal="center" vertical="center" wrapText="1"/>
    </xf>
    <xf numFmtId="49" fontId="69" fillId="36" borderId="91" applyNumberFormat="1" applyFont="1" applyFill="1" applyBorder="1" applyAlignment="1" applyProtection="0">
      <alignment horizontal="center" vertical="center" wrapText="1"/>
    </xf>
    <xf numFmtId="0" fontId="63" fillId="36" borderId="91" applyNumberFormat="0" applyFont="1" applyFill="1" applyBorder="1" applyAlignment="1" applyProtection="0">
      <alignment horizontal="center" vertical="center" wrapText="1"/>
    </xf>
    <xf numFmtId="49" fontId="71" fillId="40" borderId="9" applyNumberFormat="1" applyFont="1" applyFill="1" applyBorder="1" applyAlignment="1" applyProtection="0">
      <alignment horizontal="center" vertical="top" wrapText="1"/>
    </xf>
    <xf numFmtId="59" fontId="69" fillId="7" borderId="100" applyNumberFormat="1" applyFont="1" applyFill="1" applyBorder="1" applyAlignment="1" applyProtection="0">
      <alignment horizontal="center" vertical="center" wrapText="1"/>
    </xf>
    <xf numFmtId="0" fontId="69" fillId="40" borderId="100" applyNumberFormat="1" applyFont="1" applyFill="1" applyBorder="1" applyAlignment="1" applyProtection="0">
      <alignment horizontal="center" vertical="center" wrapText="1"/>
    </xf>
    <xf numFmtId="0" fontId="69" fillId="40" borderId="100" applyNumberFormat="0" applyFont="1" applyFill="1" applyBorder="1" applyAlignment="1" applyProtection="0">
      <alignment horizontal="center" vertical="center" wrapText="1"/>
    </xf>
    <xf numFmtId="49" fontId="69" fillId="7" borderId="100" applyNumberFormat="1" applyFont="1" applyFill="1" applyBorder="1" applyAlignment="1" applyProtection="0">
      <alignment horizontal="center" vertical="center" wrapText="1"/>
    </xf>
    <xf numFmtId="49" fontId="69" fillId="40" borderId="100" applyNumberFormat="1" applyFont="1" applyFill="1" applyBorder="1" applyAlignment="1" applyProtection="0">
      <alignment horizontal="center" vertical="center" wrapText="1"/>
    </xf>
    <xf numFmtId="60" fontId="69" fillId="7" borderId="100" applyNumberFormat="1" applyFont="1" applyFill="1" applyBorder="1" applyAlignment="1" applyProtection="0">
      <alignment horizontal="center" vertical="center" wrapText="1"/>
    </xf>
    <xf numFmtId="49" fontId="69" fillId="22" borderId="97" applyNumberFormat="1" applyFont="1" applyFill="1" applyBorder="1" applyAlignment="1" applyProtection="0">
      <alignment horizontal="center" vertical="center" wrapText="1"/>
    </xf>
    <xf numFmtId="0" fontId="0" fillId="5" borderId="99" applyNumberFormat="0" applyFont="1" applyFill="1" applyBorder="1" applyAlignment="1" applyProtection="0">
      <alignment vertical="bottom"/>
    </xf>
    <xf numFmtId="0" fontId="0" fillId="5" borderId="101" applyNumberFormat="0" applyFont="1" applyFill="1" applyBorder="1" applyAlignment="1" applyProtection="0">
      <alignment vertical="bottom"/>
    </xf>
    <xf numFmtId="0" fontId="63" fillId="12" borderId="101" applyNumberFormat="0" applyFont="1" applyFill="1" applyBorder="1" applyAlignment="1" applyProtection="0">
      <alignment horizontal="center" vertical="center" wrapText="1"/>
    </xf>
    <xf numFmtId="0" fontId="63" fillId="12" borderId="97" applyNumberFormat="0" applyFont="1" applyFill="1" applyBorder="1" applyAlignment="1" applyProtection="0">
      <alignment horizontal="center" vertical="center" wrapText="1"/>
    </xf>
    <xf numFmtId="49" fontId="71" fillId="40" borderId="48" applyNumberFormat="1" applyFont="1" applyFill="1" applyBorder="1" applyAlignment="1" applyProtection="0">
      <alignment horizontal="center" vertical="top" wrapText="1"/>
    </xf>
    <xf numFmtId="0" fontId="72" fillId="39" borderId="28" applyNumberFormat="1" applyFont="1" applyFill="1" applyBorder="1" applyAlignment="1" applyProtection="0">
      <alignment horizontal="center" vertical="center" wrapText="1"/>
    </xf>
    <xf numFmtId="0" fontId="69" fillId="40" borderId="28" applyNumberFormat="0" applyFont="1" applyFill="1" applyBorder="1" applyAlignment="1" applyProtection="0">
      <alignment horizontal="center" vertical="center" wrapText="1"/>
    </xf>
    <xf numFmtId="49" fontId="69" fillId="40" borderId="28" applyNumberFormat="1" applyFont="1" applyFill="1" applyBorder="1" applyAlignment="1" applyProtection="0">
      <alignment horizontal="center" vertical="center" wrapText="1"/>
    </xf>
    <xf numFmtId="49" fontId="69" fillId="7" borderId="102" applyNumberFormat="1" applyFont="1" applyFill="1" applyBorder="1" applyAlignment="1" applyProtection="0">
      <alignment horizontal="center" vertical="center" wrapText="1"/>
    </xf>
    <xf numFmtId="0" fontId="0" fillId="5" borderId="102" applyNumberFormat="0" applyFont="1" applyFill="1" applyBorder="1" applyAlignment="1" applyProtection="0">
      <alignment vertical="bottom"/>
    </xf>
    <xf numFmtId="0" fontId="69" fillId="40" borderId="102" applyNumberFormat="0" applyFont="1" applyFill="1" applyBorder="1" applyAlignment="1" applyProtection="0">
      <alignment horizontal="center" vertical="center" wrapText="1"/>
    </xf>
    <xf numFmtId="0" fontId="0" fillId="5" borderId="103" applyNumberFormat="0" applyFont="1" applyFill="1" applyBorder="1" applyAlignment="1" applyProtection="0">
      <alignment vertical="bottom"/>
    </xf>
    <xf numFmtId="49" fontId="69" fillId="41" borderId="27" applyNumberFormat="1" applyFont="1" applyFill="1" applyBorder="1" applyAlignment="1" applyProtection="0">
      <alignment horizontal="center" vertical="center" wrapText="1"/>
    </xf>
    <xf numFmtId="0" fontId="63" fillId="12" borderId="104" applyNumberFormat="0" applyFont="1" applyFill="1" applyBorder="1" applyAlignment="1" applyProtection="0">
      <alignment horizontal="center" vertical="center" wrapText="1"/>
    </xf>
    <xf numFmtId="0" fontId="70" fillId="5" borderId="105" applyNumberFormat="0" applyFont="1" applyFill="1" applyBorder="1" applyAlignment="1" applyProtection="0">
      <alignment horizontal="center" vertical="center" wrapText="1"/>
    </xf>
    <xf numFmtId="0" fontId="0" fillId="5" borderId="106" applyNumberFormat="0" applyFont="1" applyFill="1" applyBorder="1" applyAlignment="1" applyProtection="0">
      <alignment vertical="bottom"/>
    </xf>
    <xf numFmtId="0" fontId="70" fillId="5" borderId="106" applyNumberFormat="0" applyFont="1" applyFill="1" applyBorder="1" applyAlignment="1" applyProtection="0">
      <alignment horizontal="center" vertical="center" wrapText="1"/>
    </xf>
    <xf numFmtId="0" fontId="0" fillId="5" borderId="107" applyNumberFormat="0" applyFont="1" applyFill="1" applyBorder="1" applyAlignment="1" applyProtection="0">
      <alignment vertical="bottom"/>
    </xf>
    <xf numFmtId="0" fontId="0" fillId="5" borderId="108" applyNumberFormat="0" applyFont="1" applyFill="1" applyBorder="1" applyAlignment="1" applyProtection="0">
      <alignment vertical="bottom"/>
    </xf>
    <xf numFmtId="61" fontId="70" fillId="13" borderId="109" applyNumberFormat="1" applyFont="1" applyFill="1" applyBorder="1" applyAlignment="1" applyProtection="0">
      <alignment horizontal="center" vertical="center" wrapText="1"/>
    </xf>
    <xf numFmtId="0" fontId="70" fillId="5" borderId="110" applyNumberFormat="0" applyFont="1" applyFill="1" applyBorder="1" applyAlignment="1" applyProtection="0">
      <alignment horizontal="center" vertical="center" wrapText="1"/>
    </xf>
    <xf numFmtId="0" fontId="70" fillId="5" borderId="28" applyNumberFormat="0" applyFont="1" applyFill="1" applyBorder="1" applyAlignment="1" applyProtection="0">
      <alignment horizontal="center" vertical="center" wrapText="1"/>
    </xf>
    <xf numFmtId="0" fontId="0" fillId="5" borderId="109" applyNumberFormat="0" applyFont="1" applyFill="1" applyBorder="1" applyAlignment="1" applyProtection="0">
      <alignment vertical="bottom"/>
    </xf>
    <xf numFmtId="0" fontId="63" fillId="12" borderId="28" applyNumberFormat="0" applyFont="1" applyFill="1" applyBorder="1" applyAlignment="1" applyProtection="0">
      <alignment horizontal="center" vertical="center" wrapText="1"/>
    </xf>
    <xf numFmtId="62" fontId="70" fillId="13" borderId="109" applyNumberFormat="1" applyFont="1" applyFill="1" applyBorder="1" applyAlignment="1" applyProtection="0">
      <alignment horizontal="center" vertical="center" wrapText="1"/>
    </xf>
    <xf numFmtId="0" fontId="70" fillId="5" borderId="111" applyNumberFormat="0" applyFont="1" applyFill="1" applyBorder="1" applyAlignment="1" applyProtection="0">
      <alignment horizontal="center" vertical="center" wrapText="1"/>
    </xf>
    <xf numFmtId="0" fontId="70" fillId="5" borderId="102" applyNumberFormat="0" applyFont="1" applyFill="1" applyBorder="1" applyAlignment="1" applyProtection="0">
      <alignment horizontal="center" vertical="center" wrapText="1"/>
    </xf>
    <xf numFmtId="0" fontId="0" fillId="5" borderId="112" applyNumberFormat="0" applyFont="1" applyFill="1" applyBorder="1" applyAlignment="1" applyProtection="0">
      <alignment vertical="bottom"/>
    </xf>
    <xf numFmtId="49" fontId="69" fillId="12" borderId="106" applyNumberFormat="1" applyFont="1" applyFill="1" applyBorder="1" applyAlignment="1" applyProtection="0">
      <alignment horizontal="center" vertical="center" wrapText="1"/>
    </xf>
    <xf numFmtId="49" fontId="69" fillId="12" borderId="107" applyNumberFormat="1" applyFont="1" applyFill="1" applyBorder="1" applyAlignment="1" applyProtection="0">
      <alignment horizontal="center" vertical="center" wrapText="1"/>
    </xf>
    <xf numFmtId="0" fontId="70" fillId="5" borderId="107" applyNumberFormat="0" applyFont="1" applyFill="1" applyBorder="1" applyAlignment="1" applyProtection="0">
      <alignment horizontal="center" vertical="center" wrapText="1"/>
    </xf>
    <xf numFmtId="0" fontId="70" fillId="13" borderId="28" applyNumberFormat="0" applyFont="1" applyFill="1" applyBorder="1" applyAlignment="1" applyProtection="0">
      <alignment horizontal="center" vertical="center" wrapText="1"/>
    </xf>
    <xf numFmtId="0" fontId="70" fillId="13" borderId="109" applyNumberFormat="0" applyFont="1" applyFill="1" applyBorder="1" applyAlignment="1" applyProtection="0">
      <alignment horizontal="center" vertical="center" wrapText="1"/>
    </xf>
    <xf numFmtId="0" fontId="69" fillId="12" borderId="110" applyNumberFormat="0" applyFont="1" applyFill="1" applyBorder="1" applyAlignment="1" applyProtection="0">
      <alignment horizontal="center" vertical="center" wrapText="1"/>
    </xf>
    <xf numFmtId="0" fontId="69" fillId="12" borderId="109" applyNumberFormat="0" applyFont="1" applyFill="1" applyBorder="1" applyAlignment="1" applyProtection="0">
      <alignment horizontal="center" vertical="center" wrapText="1"/>
    </xf>
    <xf numFmtId="49" fontId="69" fillId="12" borderId="109" applyNumberFormat="1" applyFont="1" applyFill="1" applyBorder="1" applyAlignment="1" applyProtection="0">
      <alignment horizontal="center" vertical="center" wrapText="1"/>
    </xf>
    <xf numFmtId="0" fontId="70" fillId="5" borderId="109" applyNumberFormat="0" applyFont="1" applyFill="1" applyBorder="1" applyAlignment="1" applyProtection="0">
      <alignment horizontal="center" vertical="center" wrapText="1"/>
    </xf>
    <xf numFmtId="49" fontId="69" fillId="7" borderId="27" applyNumberFormat="1" applyFont="1" applyFill="1" applyBorder="1" applyAlignment="1" applyProtection="0">
      <alignment horizontal="center" vertical="center" wrapText="1"/>
    </xf>
    <xf numFmtId="0" fontId="70" fillId="5" borderId="113" applyNumberFormat="0" applyFont="1" applyFill="1" applyBorder="1" applyAlignment="1" applyProtection="0">
      <alignment horizontal="center" vertical="center" wrapText="1"/>
    </xf>
    <xf numFmtId="0" fontId="69" fillId="12" borderId="49" applyNumberFormat="0" applyFont="1" applyFill="1" applyBorder="1" applyAlignment="1" applyProtection="0">
      <alignment horizontal="center" vertical="center" wrapText="1"/>
    </xf>
    <xf numFmtId="0" fontId="69" fillId="12" borderId="114" applyNumberFormat="0" applyFont="1" applyFill="1" applyBorder="1" applyAlignment="1" applyProtection="0">
      <alignment horizontal="center" vertical="center" wrapText="1"/>
    </xf>
    <xf numFmtId="0" fontId="67" fillId="5" borderId="9" applyNumberFormat="0" applyFont="1" applyFill="1" applyBorder="1" applyAlignment="1" applyProtection="0">
      <alignment horizontal="center" vertical="bottom"/>
    </xf>
    <xf numFmtId="63" fontId="69" fillId="22" borderId="49" applyNumberFormat="1" applyFont="1" applyFill="1" applyBorder="1" applyAlignment="1" applyProtection="0">
      <alignment horizontal="center" vertical="center" wrapText="1"/>
    </xf>
    <xf numFmtId="49" fontId="69" fillId="7" borderId="49" applyNumberFormat="1" applyFont="1" applyFill="1" applyBorder="1" applyAlignment="1" applyProtection="0">
      <alignment horizontal="center" vertical="center" wrapText="1"/>
    </xf>
    <xf numFmtId="49" fontId="70" fillId="39" borderId="88" applyNumberFormat="1" applyFont="1" applyFill="1" applyBorder="1" applyAlignment="1" applyProtection="0">
      <alignment horizontal="center" vertical="center" wrapText="1"/>
    </xf>
    <xf numFmtId="0" fontId="70" fillId="5" borderId="104" applyNumberFormat="0" applyFont="1" applyFill="1" applyBorder="1" applyAlignment="1" applyProtection="0">
      <alignment horizontal="center" vertical="center" wrapText="1"/>
    </xf>
    <xf numFmtId="0" fontId="70" fillId="5" borderId="51" applyNumberFormat="0" applyFont="1" applyFill="1" applyBorder="1" applyAlignment="1" applyProtection="0">
      <alignment horizontal="center" vertical="center" wrapText="1"/>
    </xf>
    <xf numFmtId="0" fontId="70" fillId="5" borderId="9" applyNumberFormat="0" applyFont="1" applyFill="1" applyBorder="1" applyAlignment="1" applyProtection="0">
      <alignment horizontal="center" vertical="center" wrapText="1"/>
    </xf>
    <xf numFmtId="0" fontId="70" fillId="5" borderId="115" applyNumberFormat="0" applyFont="1" applyFill="1" applyBorder="1" applyAlignment="1" applyProtection="0">
      <alignment horizontal="center" vertical="center" wrapText="1"/>
    </xf>
    <xf numFmtId="0" fontId="69" fillId="7" borderId="9" applyNumberFormat="1" applyFont="1" applyFill="1" applyBorder="1" applyAlignment="1" applyProtection="0">
      <alignment horizontal="center" vertical="center" wrapText="1"/>
    </xf>
    <xf numFmtId="0" fontId="69" fillId="12" borderId="48" applyNumberFormat="1" applyFont="1" applyFill="1" applyBorder="1" applyAlignment="1" applyProtection="0">
      <alignment horizontal="center" vertical="center" wrapText="1"/>
    </xf>
    <xf numFmtId="0" fontId="69" fillId="40" borderId="40" applyNumberFormat="1" applyFont="1" applyFill="1" applyBorder="1" applyAlignment="1" applyProtection="0">
      <alignment horizontal="center" vertical="center" wrapText="1"/>
    </xf>
    <xf numFmtId="0" fontId="73" fillId="5" borderId="48" applyNumberFormat="1" applyFont="1" applyFill="1" applyBorder="1" applyAlignment="1" applyProtection="0">
      <alignment horizontal="center" vertical="bottom"/>
    </xf>
    <xf numFmtId="0" fontId="73" fillId="5" borderId="116" applyNumberFormat="0" applyFont="1" applyFill="1" applyBorder="1" applyAlignment="1" applyProtection="0">
      <alignment horizontal="center" vertical="bottom"/>
    </xf>
    <xf numFmtId="0" fontId="0" fillId="5" borderId="117" applyNumberFormat="0" applyFont="1" applyFill="1" applyBorder="1" applyAlignment="1" applyProtection="0">
      <alignment vertical="bottom"/>
    </xf>
    <xf numFmtId="0" fontId="69" fillId="12" borderId="45" applyNumberFormat="0" applyFont="1" applyFill="1" applyBorder="1" applyAlignment="1" applyProtection="0">
      <alignment horizontal="center" vertical="center" wrapText="1"/>
    </xf>
    <xf numFmtId="0" fontId="69" fillId="12" borderId="9" applyNumberFormat="0" applyFont="1" applyFill="1" applyBorder="1" applyAlignment="1" applyProtection="0">
      <alignment horizontal="center" vertical="center" wrapText="1"/>
    </xf>
    <xf numFmtId="0" fontId="69" fillId="12" borderId="115" applyNumberFormat="0" applyFont="1" applyFill="1" applyBorder="1" applyAlignment="1" applyProtection="0">
      <alignment horizontal="center" vertical="center" wrapText="1"/>
    </xf>
    <xf numFmtId="0" fontId="69" fillId="40" borderId="45" applyNumberFormat="1" applyFont="1" applyFill="1" applyBorder="1" applyAlignment="1" applyProtection="0">
      <alignment horizontal="center" vertical="center" wrapText="1"/>
    </xf>
    <xf numFmtId="0" fontId="73" fillId="5" borderId="118" applyNumberFormat="0" applyFont="1" applyFill="1" applyBorder="1" applyAlignment="1" applyProtection="0">
      <alignment horizontal="center" vertical="bottom"/>
    </xf>
    <xf numFmtId="0" fontId="0" fillId="5" borderId="119" applyNumberFormat="0" applyFont="1" applyFill="1" applyBorder="1" applyAlignment="1" applyProtection="0">
      <alignment vertical="bottom"/>
    </xf>
    <xf numFmtId="0" fontId="70" fillId="5" borderId="45" applyNumberFormat="0" applyFont="1" applyFill="1" applyBorder="1" applyAlignment="1" applyProtection="0">
      <alignment horizontal="center" vertical="center" wrapText="1"/>
    </xf>
    <xf numFmtId="0" fontId="69" fillId="7" borderId="51" applyNumberFormat="1" applyFont="1" applyFill="1" applyBorder="1" applyAlignment="1" applyProtection="0">
      <alignment horizontal="center" vertical="center" wrapText="1"/>
    </xf>
    <xf numFmtId="0" fontId="69" fillId="40" borderId="17" applyNumberFormat="1" applyFont="1" applyFill="1" applyBorder="1" applyAlignment="1" applyProtection="0">
      <alignment horizontal="center" vertical="center" wrapText="1"/>
    </xf>
    <xf numFmtId="0" fontId="73" fillId="5" borderId="120" applyNumberFormat="0" applyFont="1" applyFill="1" applyBorder="1" applyAlignment="1" applyProtection="0">
      <alignment horizontal="center" vertical="bottom"/>
    </xf>
    <xf numFmtId="0" fontId="0" fillId="5" borderId="121" applyNumberFormat="0" applyFont="1" applyFill="1" applyBorder="1" applyAlignment="1" applyProtection="0">
      <alignment vertical="bottom"/>
    </xf>
    <xf numFmtId="0" fontId="0" fillId="5" borderId="16" applyNumberFormat="0" applyFont="1" applyFill="1" applyBorder="1" applyAlignment="1" applyProtection="0">
      <alignment vertical="bottom"/>
    </xf>
    <xf numFmtId="49" fontId="69" fillId="22" borderId="27" applyNumberFormat="1" applyFont="1" applyFill="1" applyBorder="1" applyAlignment="1" applyProtection="0">
      <alignment horizontal="center" vertical="center" wrapText="1"/>
    </xf>
    <xf numFmtId="49" fontId="69" fillId="7" borderId="45" applyNumberFormat="1" applyFont="1" applyFill="1" applyBorder="1" applyAlignment="1" applyProtection="0">
      <alignment horizontal="center" vertical="center" wrapText="1"/>
    </xf>
    <xf numFmtId="49" fontId="70" fillId="39" borderId="49" applyNumberFormat="1" applyFont="1" applyFill="1" applyBorder="1" applyAlignment="1" applyProtection="0">
      <alignment horizontal="center" vertical="center" wrapText="1"/>
    </xf>
    <xf numFmtId="49" fontId="69" fillId="7" borderId="9" applyNumberFormat="1" applyFont="1" applyFill="1" applyBorder="1" applyAlignment="1" applyProtection="0">
      <alignment horizontal="center" vertical="center" wrapText="1"/>
    </xf>
    <xf numFmtId="0" fontId="70" fillId="5" borderId="88" applyNumberFormat="0" applyFont="1" applyFill="1" applyBorder="1" applyAlignment="1" applyProtection="0">
      <alignment horizontal="center" vertical="center" wrapText="1"/>
    </xf>
    <xf numFmtId="49" fontId="69" fillId="40" borderId="49" applyNumberFormat="1" applyFont="1" applyFill="1" applyBorder="1" applyAlignment="1" applyProtection="0">
      <alignment horizontal="center" vertical="center" wrapText="1"/>
    </xf>
    <xf numFmtId="49" fontId="70" fillId="13" borderId="9" applyNumberFormat="1" applyFont="1" applyFill="1" applyBorder="1" applyAlignment="1" applyProtection="0">
      <alignment horizontal="center" vertical="center" wrapText="1"/>
    </xf>
    <xf numFmtId="49" fontId="69" fillId="40" borderId="9" applyNumberFormat="1" applyFont="1" applyFill="1" applyBorder="1" applyAlignment="1" applyProtection="0">
      <alignment horizontal="center" vertical="center" wrapText="1"/>
    </xf>
    <xf numFmtId="49" fontId="74" fillId="5" borderId="48" applyNumberFormat="1" applyFont="1" applyFill="1" applyBorder="1" applyAlignment="1" applyProtection="0">
      <alignment horizontal="center" vertical="bottom"/>
    </xf>
    <xf numFmtId="0" fontId="74" fillId="5" borderId="122" applyNumberFormat="0" applyFont="1" applyFill="1" applyBorder="1" applyAlignment="1" applyProtection="0">
      <alignment horizontal="center" vertical="bottom"/>
    </xf>
    <xf numFmtId="0" fontId="0" fillId="5" borderId="123" applyNumberFormat="0" applyFont="1" applyFill="1" applyBorder="1" applyAlignment="1" applyProtection="0">
      <alignment vertical="bottom"/>
    </xf>
    <xf numFmtId="0" fontId="70" fillId="13" borderId="9" applyNumberFormat="1" applyFont="1" applyFill="1" applyBorder="1" applyAlignment="1" applyProtection="0">
      <alignment horizontal="center" vertical="center" wrapText="1"/>
    </xf>
    <xf numFmtId="0" fontId="69" fillId="40" borderId="9" applyNumberFormat="1" applyFont="1" applyFill="1" applyBorder="1" applyAlignment="1" applyProtection="0">
      <alignment horizontal="center" vertical="center" wrapText="1"/>
    </xf>
    <xf numFmtId="0" fontId="74" fillId="5" borderId="48" applyNumberFormat="1" applyFont="1" applyFill="1" applyBorder="1" applyAlignment="1" applyProtection="0">
      <alignment horizontal="center" vertical="bottom"/>
    </xf>
    <xf numFmtId="0" fontId="74" fillId="5" borderId="124" applyNumberFormat="0" applyFont="1" applyFill="1" applyBorder="1" applyAlignment="1" applyProtection="0">
      <alignment horizontal="center" vertical="bottom"/>
    </xf>
    <xf numFmtId="0" fontId="74" fillId="5" borderId="125" applyNumberFormat="0" applyFont="1" applyFill="1" applyBorder="1" applyAlignment="1" applyProtection="0">
      <alignment horizontal="center" vertical="bottom"/>
    </xf>
    <xf numFmtId="0" fontId="0" fillId="5" borderId="126" applyNumberFormat="0" applyFont="1" applyFill="1" applyBorder="1" applyAlignment="1" applyProtection="0">
      <alignment vertical="bottom"/>
    </xf>
    <xf numFmtId="0" fontId="69" fillId="12" borderId="127" applyNumberFormat="0" applyFont="1" applyFill="1" applyBorder="1" applyAlignment="1" applyProtection="0">
      <alignment horizontal="center" vertical="center" wrapText="1"/>
    </xf>
    <xf numFmtId="0" fontId="69" fillId="12" borderId="128" applyNumberFormat="0" applyFont="1" applyFill="1" applyBorder="1" applyAlignment="1" applyProtection="0">
      <alignment horizontal="center" vertical="center" wrapText="1"/>
    </xf>
    <xf numFmtId="0" fontId="69" fillId="12" borderId="129" applyNumberFormat="0" applyFont="1" applyFill="1" applyBorder="1" applyAlignment="1" applyProtection="0">
      <alignment horizontal="center" vertical="center" wrapText="1"/>
    </xf>
    <xf numFmtId="0" fontId="70" fillId="39" borderId="9" applyNumberFormat="1" applyFont="1" applyFill="1" applyBorder="1" applyAlignment="1" applyProtection="0">
      <alignment horizontal="center" vertical="center" wrapText="1"/>
    </xf>
    <xf numFmtId="0" fontId="70" fillId="5" borderId="49" applyNumberFormat="0" applyFont="1" applyFill="1" applyBorder="1" applyAlignment="1" applyProtection="0">
      <alignment horizontal="center" vertical="center" wrapText="1"/>
    </xf>
    <xf numFmtId="0" fontId="70" fillId="5" borderId="130" applyNumberFormat="0" applyFont="1" applyFill="1" applyBorder="1" applyAlignment="1" applyProtection="0">
      <alignment horizontal="center" vertical="center" wrapText="1"/>
    </xf>
    <xf numFmtId="0" fontId="18" fillId="13" borderId="55" applyNumberFormat="0" applyFont="1" applyFill="1" applyBorder="1" applyAlignment="1" applyProtection="0">
      <alignment vertical="center" wrapText="1"/>
    </xf>
    <xf numFmtId="0" fontId="18" fillId="5" borderId="56" applyNumberFormat="0" applyFont="1" applyFill="1" applyBorder="1" applyAlignment="1" applyProtection="0">
      <alignment vertical="center" wrapText="1"/>
    </xf>
    <xf numFmtId="0" fontId="18" fillId="5" borderId="131" applyNumberFormat="0" applyFont="1" applyFill="1" applyBorder="1" applyAlignment="1" applyProtection="0">
      <alignment vertical="center" wrapText="1"/>
    </xf>
    <xf numFmtId="0" fontId="18" fillId="5" borderId="132" applyNumberFormat="0" applyFont="1" applyFill="1" applyBorder="1" applyAlignment="1" applyProtection="0">
      <alignment vertical="center" wrapText="1"/>
    </xf>
    <xf numFmtId="0" fontId="0" applyNumberFormat="1" applyFont="1" applyFill="0" applyBorder="0" applyAlignment="1" applyProtection="0">
      <alignment vertical="bottom"/>
    </xf>
    <xf numFmtId="49" fontId="12" fillId="42" borderId="60" applyNumberFormat="1" applyFont="1" applyFill="1" applyBorder="1" applyAlignment="1" applyProtection="0">
      <alignment horizontal="center" vertical="center" wrapText="1"/>
    </xf>
    <xf numFmtId="49" fontId="12" fillId="17" borderId="5" applyNumberFormat="1" applyFont="1" applyFill="1" applyBorder="1" applyAlignment="1" applyProtection="0">
      <alignment horizontal="center" vertical="center" wrapText="1"/>
    </xf>
    <xf numFmtId="0" fontId="0" fillId="15" borderId="5" applyNumberFormat="0" applyFont="1" applyFill="1" applyBorder="1" applyAlignment="1" applyProtection="0">
      <alignment vertical="center" wrapText="1"/>
    </xf>
    <xf numFmtId="0" fontId="12" fillId="17" borderId="5" applyNumberFormat="1" applyFont="1" applyFill="1" applyBorder="1" applyAlignment="1" applyProtection="0">
      <alignment horizontal="center" vertical="center" wrapText="1"/>
    </xf>
    <xf numFmtId="0" fontId="0" fillId="5" borderId="5" applyNumberFormat="0" applyFont="1" applyFill="1" applyBorder="1" applyAlignment="1" applyProtection="0">
      <alignment vertical="center" wrapText="1"/>
    </xf>
    <xf numFmtId="0" fontId="0" fillId="5" borderId="6" applyNumberFormat="0" applyFont="1" applyFill="1" applyBorder="1" applyAlignment="1" applyProtection="0">
      <alignment vertical="center" wrapText="1"/>
    </xf>
    <xf numFmtId="0" fontId="12" fillId="42" borderId="11" applyNumberFormat="0" applyFont="1" applyFill="1" applyBorder="1" applyAlignment="1" applyProtection="0">
      <alignment horizontal="center" vertical="center" wrapText="1"/>
    </xf>
    <xf numFmtId="49" fontId="12" fillId="17" borderId="9" applyNumberFormat="1" applyFont="1" applyFill="1" applyBorder="1" applyAlignment="1" applyProtection="0">
      <alignment horizontal="center" vertical="center" wrapText="1"/>
    </xf>
    <xf numFmtId="0" fontId="0" fillId="15" borderId="9" applyNumberFormat="0" applyFont="1" applyFill="1" applyBorder="1" applyAlignment="1" applyProtection="0">
      <alignment vertical="center" wrapText="1"/>
    </xf>
    <xf numFmtId="0" fontId="12" fillId="17" borderId="9" applyNumberFormat="1" applyFont="1" applyFill="1" applyBorder="1" applyAlignment="1" applyProtection="0">
      <alignment horizontal="center" vertical="center" wrapText="1"/>
    </xf>
    <xf numFmtId="0" fontId="0" fillId="5" borderId="9" applyNumberFormat="0" applyFont="1" applyFill="1" applyBorder="1" applyAlignment="1" applyProtection="0">
      <alignment vertical="center" wrapText="1"/>
    </xf>
    <xf numFmtId="0" fontId="0" fillId="5" borderId="10" applyNumberFormat="0" applyFont="1" applyFill="1" applyBorder="1" applyAlignment="1" applyProtection="0">
      <alignment vertical="center" wrapText="1"/>
    </xf>
    <xf numFmtId="0" fontId="12" fillId="5" borderId="11" applyNumberFormat="0" applyFont="1" applyFill="1" applyBorder="1" applyAlignment="1" applyProtection="0">
      <alignment horizontal="center" vertical="center" wrapText="1"/>
    </xf>
    <xf numFmtId="0" fontId="0" fillId="5" borderId="11" applyNumberFormat="0" applyFont="1" applyFill="1" applyBorder="1" applyAlignment="1" applyProtection="0">
      <alignment vertical="center" wrapText="1"/>
    </xf>
    <xf numFmtId="0" fontId="75" fillId="37" borderId="9" applyNumberFormat="0" applyFont="1" applyFill="1" applyBorder="1" applyAlignment="1" applyProtection="0">
      <alignment horizontal="center" vertical="center" wrapText="1"/>
    </xf>
    <xf numFmtId="49" fontId="75" fillId="37" borderId="9" applyNumberFormat="1" applyFont="1" applyFill="1" applyBorder="1" applyAlignment="1" applyProtection="0">
      <alignment horizontal="center" vertical="center" wrapText="1"/>
    </xf>
    <xf numFmtId="0" fontId="75" fillId="37" borderId="9" applyNumberFormat="1" applyFont="1" applyFill="1" applyBorder="1" applyAlignment="1" applyProtection="0">
      <alignment horizontal="center" vertical="center" wrapText="1"/>
    </xf>
    <xf numFmtId="49" fontId="12" fillId="7" borderId="11" applyNumberFormat="1" applyFont="1" applyFill="1" applyBorder="1" applyAlignment="1" applyProtection="0">
      <alignment horizontal="center" vertical="center" wrapText="1"/>
    </xf>
    <xf numFmtId="0" fontId="0" fillId="13" borderId="9" applyNumberFormat="0" applyFont="1" applyFill="1" applyBorder="1" applyAlignment="1" applyProtection="0">
      <alignment vertical="center" wrapText="1"/>
    </xf>
    <xf numFmtId="0" fontId="12" fillId="7" borderId="11" applyNumberFormat="0" applyFont="1" applyFill="1" applyBorder="1" applyAlignment="1" applyProtection="0">
      <alignment horizontal="center" vertical="center" wrapText="1"/>
    </xf>
    <xf numFmtId="0" fontId="12" fillId="5" borderId="9" applyNumberFormat="0" applyFont="1" applyFill="1" applyBorder="1" applyAlignment="1" applyProtection="0">
      <alignment horizontal="center" vertical="center" wrapText="1"/>
    </xf>
    <xf numFmtId="0" fontId="12" fillId="43" borderId="9" applyNumberFormat="0" applyFont="1" applyFill="1" applyBorder="1" applyAlignment="1" applyProtection="0">
      <alignment horizontal="center" vertical="center" wrapText="1"/>
    </xf>
    <xf numFmtId="49" fontId="12" fillId="36" borderId="11" applyNumberFormat="1" applyFont="1" applyFill="1" applyBorder="1" applyAlignment="1" applyProtection="0">
      <alignment horizontal="center" vertical="center" wrapText="1"/>
    </xf>
    <xf numFmtId="49" fontId="12" fillId="7" borderId="9" applyNumberFormat="1" applyFont="1" applyFill="1" applyBorder="1" applyAlignment="1" applyProtection="0">
      <alignment horizontal="center" vertical="center" wrapText="1"/>
    </xf>
    <xf numFmtId="0" fontId="12" fillId="7" borderId="9" applyNumberFormat="0" applyFont="1" applyFill="1" applyBorder="1" applyAlignment="1" applyProtection="0">
      <alignment horizontal="center" vertical="center" wrapText="1"/>
    </xf>
    <xf numFmtId="0" fontId="0" fillId="7" borderId="9" applyNumberFormat="0" applyFont="1" applyFill="1" applyBorder="1" applyAlignment="1" applyProtection="0">
      <alignment vertical="center" wrapText="1"/>
    </xf>
    <xf numFmtId="49" fontId="12" fillId="36" borderId="9" applyNumberFormat="1" applyFont="1" applyFill="1" applyBorder="1" applyAlignment="1" applyProtection="0">
      <alignment horizontal="center" vertical="center" wrapText="1"/>
    </xf>
    <xf numFmtId="0" fontId="0" fillId="7" borderId="10" applyNumberFormat="0" applyFont="1" applyFill="1" applyBorder="1" applyAlignment="1" applyProtection="0">
      <alignment vertical="center" wrapText="1"/>
    </xf>
    <xf numFmtId="49" fontId="0" fillId="9" borderId="11" applyNumberFormat="1" applyFont="1" applyFill="1" applyBorder="1" applyAlignment="1" applyProtection="0">
      <alignment vertical="center" wrapText="1"/>
    </xf>
    <xf numFmtId="49" fontId="0" fillId="9" borderId="9" applyNumberFormat="1" applyFont="1" applyFill="1" applyBorder="1" applyAlignment="1" applyProtection="0">
      <alignment vertical="center" wrapText="1"/>
    </xf>
    <xf numFmtId="49" fontId="0" fillId="20" borderId="11" applyNumberFormat="1" applyFont="1" applyFill="1" applyBorder="1" applyAlignment="1" applyProtection="0">
      <alignment vertical="center" wrapText="1"/>
    </xf>
    <xf numFmtId="0" fontId="12" fillId="17" borderId="9" applyNumberFormat="0" applyFont="1" applyFill="1" applyBorder="1" applyAlignment="1" applyProtection="0">
      <alignment horizontal="center" vertical="center" wrapText="1"/>
    </xf>
    <xf numFmtId="49" fontId="0" fillId="20" borderId="9" applyNumberFormat="1" applyFont="1" applyFill="1" applyBorder="1" applyAlignment="1" applyProtection="0">
      <alignment vertical="center" wrapText="1"/>
    </xf>
    <xf numFmtId="0" fontId="8" fillId="7" borderId="9" applyNumberFormat="0" applyFont="1" applyFill="1" applyBorder="1" applyAlignment="1" applyProtection="0">
      <alignment vertical="center" wrapText="1"/>
    </xf>
    <xf numFmtId="0" fontId="0" fillId="15" borderId="9" applyNumberFormat="1" applyFont="1" applyFill="1" applyBorder="1" applyAlignment="1" applyProtection="0">
      <alignment vertical="center" wrapText="1"/>
    </xf>
    <xf numFmtId="0" fontId="0" fillId="44" borderId="9" applyNumberFormat="1" applyFont="1" applyFill="1" applyBorder="1" applyAlignment="1" applyProtection="0">
      <alignment vertical="center" wrapText="1"/>
    </xf>
    <xf numFmtId="0" fontId="0" fillId="13" borderId="9" applyNumberFormat="1" applyFont="1" applyFill="1" applyBorder="1" applyAlignment="1" applyProtection="0">
      <alignment vertical="center" wrapText="1"/>
    </xf>
    <xf numFmtId="0" fontId="0" fillId="9" borderId="11" applyNumberFormat="0" applyFont="1" applyFill="1" applyBorder="1" applyAlignment="1" applyProtection="0">
      <alignment vertical="center" wrapText="1"/>
    </xf>
    <xf numFmtId="0" fontId="0" fillId="9" borderId="9" applyNumberFormat="0" applyFont="1" applyFill="1" applyBorder="1" applyAlignment="1" applyProtection="0">
      <alignment vertical="center" wrapText="1"/>
    </xf>
    <xf numFmtId="0" fontId="0" fillId="20" borderId="11" applyNumberFormat="0" applyFont="1" applyFill="1" applyBorder="1" applyAlignment="1" applyProtection="0">
      <alignment vertical="center" wrapText="1"/>
    </xf>
    <xf numFmtId="0" fontId="0" fillId="20" borderId="9" applyNumberFormat="0" applyFont="1" applyFill="1" applyBorder="1" applyAlignment="1" applyProtection="0">
      <alignment vertical="center" wrapText="1"/>
    </xf>
    <xf numFmtId="49" fontId="76" fillId="36" borderId="11" applyNumberFormat="1" applyFont="1" applyFill="1" applyBorder="1" applyAlignment="1" applyProtection="0">
      <alignment horizontal="center" vertical="center" wrapText="1"/>
    </xf>
    <xf numFmtId="49" fontId="21" fillId="7" borderId="9" applyNumberFormat="1" applyFont="1" applyFill="1" applyBorder="1" applyAlignment="1" applyProtection="0">
      <alignment horizontal="center" vertical="center" wrapText="1"/>
    </xf>
    <xf numFmtId="0" fontId="21" fillId="7" borderId="9" applyNumberFormat="0" applyFont="1" applyFill="1" applyBorder="1" applyAlignment="1" applyProtection="0">
      <alignment horizontal="center" vertical="center" wrapText="1"/>
    </xf>
    <xf numFmtId="49" fontId="76" fillId="36" borderId="9" applyNumberFormat="1" applyFont="1" applyFill="1" applyBorder="1" applyAlignment="1" applyProtection="0">
      <alignment horizontal="center" vertical="center" wrapText="1"/>
    </xf>
    <xf numFmtId="0" fontId="0" fillId="13" borderId="9" applyNumberFormat="1" applyFont="1" applyFill="1" applyBorder="1" applyAlignment="1" applyProtection="0">
      <alignment horizontal="center" vertical="center" wrapText="1"/>
    </xf>
    <xf numFmtId="0" fontId="0" fillId="9" borderId="9" applyNumberFormat="1" applyFont="1" applyFill="1" applyBorder="1" applyAlignment="1" applyProtection="0">
      <alignment horizontal="center" vertical="center" wrapText="1"/>
    </xf>
    <xf numFmtId="0" fontId="0" fillId="7" borderId="9" applyNumberFormat="0" applyFont="1" applyFill="1" applyBorder="1" applyAlignment="1" applyProtection="0">
      <alignment horizontal="center" vertical="center" wrapText="1"/>
    </xf>
    <xf numFmtId="0" fontId="7" fillId="17" borderId="9" applyNumberFormat="1" applyFont="1" applyFill="1" applyBorder="1" applyAlignment="1" applyProtection="0">
      <alignment horizontal="center" vertical="center" wrapText="1"/>
    </xf>
    <xf numFmtId="0" fontId="7" fillId="7" borderId="9" applyNumberFormat="0" applyFont="1" applyFill="1" applyBorder="1" applyAlignment="1" applyProtection="0">
      <alignment horizontal="center" vertical="center" wrapText="1"/>
    </xf>
    <xf numFmtId="0" fontId="0" fillId="7" borderId="11" applyNumberFormat="0" applyFont="1" applyFill="1" applyBorder="1" applyAlignment="1" applyProtection="0">
      <alignment vertical="center" wrapText="1"/>
    </xf>
    <xf numFmtId="0" fontId="12" fillId="36" borderId="9" applyNumberFormat="0" applyFont="1" applyFill="1" applyBorder="1" applyAlignment="1" applyProtection="0">
      <alignment horizontal="center" vertical="center" wrapText="1"/>
    </xf>
    <xf numFmtId="0" fontId="21" fillId="7" borderId="9" applyNumberFormat="0" applyFont="1" applyFill="1" applyBorder="1" applyAlignment="1" applyProtection="0">
      <alignment horizontal="center" vertical="center"/>
    </xf>
    <xf numFmtId="49" fontId="21" fillId="36" borderId="11" applyNumberFormat="1" applyFont="1" applyFill="1" applyBorder="1" applyAlignment="1" applyProtection="0">
      <alignment horizontal="center" vertical="center"/>
    </xf>
    <xf numFmtId="49" fontId="21" fillId="36" borderId="9" applyNumberFormat="1" applyFont="1" applyFill="1" applyBorder="1" applyAlignment="1" applyProtection="0">
      <alignment horizontal="center" vertical="center"/>
    </xf>
    <xf numFmtId="49" fontId="79" fillId="9" borderId="9" applyNumberFormat="1" applyFont="1" applyFill="1" applyBorder="1" applyAlignment="1" applyProtection="0">
      <alignment horizontal="center" vertical="center" wrapText="1"/>
    </xf>
    <xf numFmtId="49" fontId="78" fillId="20" borderId="9" applyNumberFormat="1" applyFont="1" applyFill="1" applyBorder="1" applyAlignment="1" applyProtection="0">
      <alignment horizontal="center" vertical="center" wrapText="1"/>
    </xf>
    <xf numFmtId="0" fontId="0" fillId="9" borderId="9" applyNumberFormat="1" applyFont="1" applyFill="1" applyBorder="1" applyAlignment="1" applyProtection="0">
      <alignment vertical="center" wrapText="1"/>
    </xf>
    <xf numFmtId="49" fontId="77" fillId="20" borderId="9" applyNumberFormat="1" applyFont="1" applyFill="1" applyBorder="1" applyAlignment="1" applyProtection="0">
      <alignment horizontal="center" vertical="center" wrapText="1"/>
    </xf>
    <xf numFmtId="0" fontId="14" fillId="7" borderId="9" applyNumberFormat="0" applyFont="1" applyFill="1" applyBorder="1" applyAlignment="1" applyProtection="0">
      <alignment horizontal="center" vertical="center" wrapText="1"/>
    </xf>
    <xf numFmtId="49" fontId="80" fillId="9" borderId="11" applyNumberFormat="1" applyFont="1" applyFill="1" applyBorder="1" applyAlignment="1" applyProtection="0">
      <alignment horizontal="center" vertical="center" wrapText="1"/>
    </xf>
    <xf numFmtId="49" fontId="80" fillId="9" borderId="9" applyNumberFormat="1" applyFont="1" applyFill="1" applyBorder="1" applyAlignment="1" applyProtection="0">
      <alignment horizontal="center" vertical="center" wrapText="1"/>
    </xf>
    <xf numFmtId="0" fontId="80" fillId="9" borderId="11" applyNumberFormat="0" applyFont="1" applyFill="1" applyBorder="1" applyAlignment="1" applyProtection="0">
      <alignment horizontal="center" vertical="center" wrapText="1"/>
    </xf>
    <xf numFmtId="0" fontId="80" fillId="9" borderId="9" applyNumberFormat="0" applyFont="1" applyFill="1" applyBorder="1" applyAlignment="1" applyProtection="0">
      <alignment horizontal="center" vertical="center" wrapText="1"/>
    </xf>
    <xf numFmtId="49" fontId="14" fillId="9" borderId="11" applyNumberFormat="1" applyFont="1" applyFill="1" applyBorder="1" applyAlignment="1" applyProtection="0">
      <alignment horizontal="center" vertical="center" wrapText="1"/>
    </xf>
    <xf numFmtId="49" fontId="14" fillId="9" borderId="9" applyNumberFormat="1" applyFont="1" applyFill="1" applyBorder="1" applyAlignment="1" applyProtection="0">
      <alignment horizontal="center" vertical="center" wrapText="1"/>
    </xf>
    <xf numFmtId="0" fontId="14" fillId="9" borderId="11" applyNumberFormat="0" applyFont="1" applyFill="1" applyBorder="1" applyAlignment="1" applyProtection="0">
      <alignment horizontal="center" vertical="center" wrapText="1"/>
    </xf>
    <xf numFmtId="0" fontId="14" fillId="9" borderId="9" applyNumberFormat="0" applyFont="1" applyFill="1" applyBorder="1" applyAlignment="1" applyProtection="0">
      <alignment horizontal="center" vertical="center" wrapText="1"/>
    </xf>
    <xf numFmtId="49" fontId="14" fillId="20" borderId="11" applyNumberFormat="1" applyFont="1" applyFill="1" applyBorder="1" applyAlignment="1" applyProtection="0">
      <alignment horizontal="center" vertical="center" wrapText="1"/>
    </xf>
    <xf numFmtId="49" fontId="14" fillId="20" borderId="9" applyNumberFormat="1" applyFont="1" applyFill="1" applyBorder="1" applyAlignment="1" applyProtection="0">
      <alignment horizontal="center" vertical="center" wrapText="1"/>
    </xf>
    <xf numFmtId="0" fontId="14" fillId="20" borderId="11" applyNumberFormat="0" applyFont="1" applyFill="1" applyBorder="1" applyAlignment="1" applyProtection="0">
      <alignment horizontal="center" vertical="center" wrapText="1"/>
    </xf>
    <xf numFmtId="0" fontId="14" fillId="20" borderId="9" applyNumberFormat="0" applyFont="1" applyFill="1" applyBorder="1" applyAlignment="1" applyProtection="0">
      <alignment horizontal="center" vertical="center" wrapText="1"/>
    </xf>
    <xf numFmtId="0" fontId="21" fillId="36" borderId="9" applyNumberFormat="0" applyFont="1" applyFill="1" applyBorder="1" applyAlignment="1" applyProtection="0">
      <alignment horizontal="center" vertical="center"/>
    </xf>
    <xf numFmtId="49" fontId="33" fillId="9" borderId="11" applyNumberFormat="1" applyFont="1" applyFill="1" applyBorder="1" applyAlignment="1" applyProtection="0">
      <alignment horizontal="center" vertical="center"/>
    </xf>
    <xf numFmtId="49" fontId="33" fillId="20" borderId="9" applyNumberFormat="1" applyFont="1" applyFill="1" applyBorder="1" applyAlignment="1" applyProtection="0">
      <alignment horizontal="center" vertical="center"/>
    </xf>
    <xf numFmtId="49" fontId="33" fillId="9" borderId="9" applyNumberFormat="1" applyFont="1" applyFill="1" applyBorder="1" applyAlignment="1" applyProtection="0">
      <alignment horizontal="center" vertical="center"/>
    </xf>
    <xf numFmtId="49" fontId="33" fillId="27" borderId="73" applyNumberFormat="1" applyFont="1" applyFill="1" applyBorder="1" applyAlignment="1" applyProtection="0">
      <alignment horizontal="center" vertical="center"/>
    </xf>
    <xf numFmtId="49" fontId="33" fillId="27" borderId="68" applyNumberFormat="1" applyFont="1" applyFill="1" applyBorder="1" applyAlignment="1" applyProtection="0">
      <alignment horizontal="center" vertical="center"/>
    </xf>
    <xf numFmtId="49" fontId="15" fillId="10" borderId="76" applyNumberFormat="1" applyFont="1" applyFill="1" applyBorder="1" applyAlignment="1" applyProtection="0">
      <alignment horizontal="center" vertical="center"/>
    </xf>
    <xf numFmtId="49" fontId="15" fillId="10" borderId="34" applyNumberFormat="1" applyFont="1" applyFill="1" applyBorder="1" applyAlignment="1" applyProtection="0">
      <alignment horizontal="center" vertical="center"/>
    </xf>
    <xf numFmtId="49" fontId="81" fillId="32" borderId="11" applyNumberFormat="1" applyFont="1" applyFill="1" applyBorder="1" applyAlignment="1" applyProtection="0">
      <alignment horizontal="center" vertical="center"/>
    </xf>
    <xf numFmtId="49" fontId="81" fillId="32" borderId="9" applyNumberFormat="1" applyFont="1" applyFill="1" applyBorder="1" applyAlignment="1" applyProtection="0">
      <alignment horizontal="center" vertical="center"/>
    </xf>
    <xf numFmtId="0" fontId="30" fillId="9" borderId="9" applyNumberFormat="1" applyFont="1" applyFill="1" applyBorder="1" applyAlignment="1" applyProtection="0">
      <alignment horizontal="center" vertical="bottom"/>
    </xf>
    <xf numFmtId="49" fontId="30" fillId="9" borderId="11" applyNumberFormat="1" applyFont="1" applyFill="1" applyBorder="1" applyAlignment="1" applyProtection="0">
      <alignment horizontal="center" vertical="center"/>
    </xf>
    <xf numFmtId="49" fontId="30" fillId="9" borderId="9" applyNumberFormat="1" applyFont="1" applyFill="1" applyBorder="1" applyAlignment="1" applyProtection="0">
      <alignment horizontal="center" vertical="center"/>
    </xf>
    <xf numFmtId="49" fontId="33" fillId="9" borderId="55" applyNumberFormat="1" applyFont="1" applyFill="1" applyBorder="1" applyAlignment="1" applyProtection="0">
      <alignment horizontal="center" vertical="center"/>
    </xf>
    <xf numFmtId="0" fontId="30" fillId="9" borderId="56" applyNumberFormat="1" applyFont="1" applyFill="1" applyBorder="1" applyAlignment="1" applyProtection="0">
      <alignment horizontal="center" vertical="bottom"/>
    </xf>
    <xf numFmtId="0" fontId="0" fillId="13" borderId="56" applyNumberFormat="1" applyFont="1" applyFill="1" applyBorder="1" applyAlignment="1" applyProtection="0">
      <alignment vertical="center" wrapText="1"/>
    </xf>
    <xf numFmtId="0" fontId="0" fillId="7" borderId="56" applyNumberFormat="0" applyFont="1" applyFill="1" applyBorder="1" applyAlignment="1" applyProtection="0">
      <alignment vertical="center" wrapText="1"/>
    </xf>
    <xf numFmtId="49" fontId="33" fillId="9" borderId="56" applyNumberFormat="1" applyFont="1" applyFill="1" applyBorder="1" applyAlignment="1" applyProtection="0">
      <alignment horizontal="center" vertical="center"/>
    </xf>
    <xf numFmtId="0" fontId="0" fillId="7" borderId="58" applyNumberFormat="0" applyFont="1" applyFill="1" applyBorder="1" applyAlignment="1" applyProtection="0">
      <alignment vertical="center" wrapText="1"/>
    </xf>
    <xf numFmtId="0" fontId="0" applyNumberFormat="1" applyFont="1" applyFill="0" applyBorder="0" applyAlignment="1" applyProtection="0">
      <alignment vertical="bottom"/>
    </xf>
    <xf numFmtId="0" fontId="0" fillId="5" borderId="64" applyNumberFormat="0" applyFont="1" applyFill="1" applyBorder="1" applyAlignment="1" applyProtection="0">
      <alignment vertical="bottom"/>
    </xf>
    <xf numFmtId="0" fontId="0" fillId="5" borderId="133" applyNumberFormat="0" applyFont="1" applyFill="1" applyBorder="1" applyAlignment="1" applyProtection="0">
      <alignment vertical="bottom"/>
    </xf>
    <xf numFmtId="49" fontId="8" fillId="20" borderId="15" applyNumberFormat="1" applyFont="1" applyFill="1" applyBorder="1" applyAlignment="1" applyProtection="0">
      <alignment horizontal="center" vertical="bottom"/>
    </xf>
    <xf numFmtId="0" fontId="8" fillId="20" borderId="9" applyNumberFormat="0" applyFont="1" applyFill="1" applyBorder="1" applyAlignment="1" applyProtection="0">
      <alignment horizontal="center" vertical="bottom"/>
    </xf>
    <xf numFmtId="0" fontId="9" fillId="13" borderId="9" applyNumberFormat="0" applyFont="1" applyFill="1" applyBorder="1" applyAlignment="1" applyProtection="0">
      <alignment horizontal="center" vertical="bottom"/>
    </xf>
    <xf numFmtId="49" fontId="8" fillId="9" borderId="15" applyNumberFormat="1" applyFont="1" applyFill="1" applyBorder="1" applyAlignment="1" applyProtection="0">
      <alignment horizontal="center" vertical="bottom"/>
    </xf>
    <xf numFmtId="0" fontId="8" fillId="9" borderId="9" applyNumberFormat="0" applyFont="1" applyFill="1" applyBorder="1" applyAlignment="1" applyProtection="0">
      <alignment horizontal="center" vertical="bottom"/>
    </xf>
    <xf numFmtId="0" fontId="9" fillId="13" borderId="68" applyNumberFormat="0" applyFont="1" applyFill="1" applyBorder="1" applyAlignment="1" applyProtection="0">
      <alignment horizontal="center" vertical="bottom"/>
    </xf>
    <xf numFmtId="49" fontId="8" fillId="9" borderId="15" applyNumberFormat="1" applyFont="1" applyFill="1" applyBorder="1" applyAlignment="1" applyProtection="0">
      <alignment horizontal="center" vertical="center"/>
    </xf>
    <xf numFmtId="0" fontId="8" fillId="9" borderId="77" applyNumberFormat="0" applyFont="1" applyFill="1" applyBorder="1" applyAlignment="1" applyProtection="0">
      <alignment horizontal="center" vertical="center"/>
    </xf>
    <xf numFmtId="49" fontId="78" fillId="9" borderId="30" applyNumberFormat="1" applyFont="1" applyFill="1" applyBorder="1" applyAlignment="1" applyProtection="0">
      <alignment horizontal="center" vertical="center"/>
    </xf>
    <xf numFmtId="0" fontId="8" fillId="9" borderId="15" applyNumberFormat="0" applyFont="1" applyFill="1" applyBorder="1" applyAlignment="1" applyProtection="0">
      <alignment horizontal="center" vertical="center"/>
    </xf>
    <xf numFmtId="0" fontId="78" fillId="13" borderId="30" applyNumberFormat="0" applyFont="1" applyFill="1" applyBorder="1" applyAlignment="1" applyProtection="0">
      <alignment horizontal="center" vertical="bottom"/>
    </xf>
    <xf numFmtId="49" fontId="8" fillId="20" borderId="15" applyNumberFormat="1" applyFont="1" applyFill="1" applyBorder="1" applyAlignment="1" applyProtection="0">
      <alignment horizontal="center" vertical="center"/>
    </xf>
    <xf numFmtId="0" fontId="8" fillId="20" borderId="9" applyNumberFormat="0" applyFont="1" applyFill="1" applyBorder="1" applyAlignment="1" applyProtection="0">
      <alignment horizontal="center" vertical="center"/>
    </xf>
    <xf numFmtId="0" fontId="13" fillId="13" borderId="34" applyNumberFormat="0" applyFont="1" applyFill="1" applyBorder="1" applyAlignment="1" applyProtection="0">
      <alignment horizontal="center" vertical="bottom"/>
    </xf>
    <xf numFmtId="0" fontId="8" fillId="20" borderId="15" applyNumberFormat="0" applyFont="1" applyFill="1" applyBorder="1" applyAlignment="1" applyProtection="0">
      <alignment horizontal="center" vertical="center"/>
    </xf>
    <xf numFmtId="0" fontId="13" fillId="13" borderId="9" applyNumberFormat="0" applyFont="1" applyFill="1" applyBorder="1" applyAlignment="1" applyProtection="0">
      <alignment horizontal="center" vertical="bottom"/>
    </xf>
    <xf numFmtId="49" fontId="32" fillId="7" borderId="15" applyNumberFormat="1" applyFont="1" applyFill="1" applyBorder="1" applyAlignment="1" applyProtection="0">
      <alignment horizontal="center" vertical="bottom"/>
    </xf>
    <xf numFmtId="49" fontId="32" fillId="7" borderId="9" applyNumberFormat="1" applyFont="1" applyFill="1" applyBorder="1" applyAlignment="1" applyProtection="0">
      <alignment horizontal="center" vertical="bottom"/>
    </xf>
    <xf numFmtId="0" fontId="32" fillId="7" borderId="9" applyNumberFormat="0" applyFont="1" applyFill="1" applyBorder="1" applyAlignment="1" applyProtection="0">
      <alignment horizontal="center" vertical="bottom"/>
    </xf>
    <xf numFmtId="0" fontId="32" fillId="36" borderId="15" applyNumberFormat="0" applyFont="1" applyFill="1" applyBorder="1" applyAlignment="1" applyProtection="0">
      <alignment horizontal="center" vertical="bottom"/>
    </xf>
    <xf numFmtId="0" fontId="33" fillId="36" borderId="9" applyNumberFormat="0" applyFont="1" applyFill="1" applyBorder="1" applyAlignment="1" applyProtection="0">
      <alignment horizontal="center" vertical="center"/>
    </xf>
    <xf numFmtId="0" fontId="30" fillId="36" borderId="9" applyNumberFormat="0" applyFont="1" applyFill="1" applyBorder="1" applyAlignment="1" applyProtection="0">
      <alignment horizontal="center" vertical="bottom"/>
    </xf>
    <xf numFmtId="0" fontId="32" fillId="36" borderId="9" applyNumberFormat="0" applyFont="1" applyFill="1" applyBorder="1" applyAlignment="1" applyProtection="0">
      <alignment horizontal="center" vertical="bottom"/>
    </xf>
    <xf numFmtId="0" fontId="0" fillId="13" borderId="15" applyNumberFormat="0" applyFont="1" applyFill="1" applyBorder="1" applyAlignment="1" applyProtection="0">
      <alignment horizontal="center" vertical="bottom"/>
    </xf>
    <xf numFmtId="49" fontId="39" fillId="13" borderId="67" applyNumberFormat="1" applyFont="1" applyFill="1" applyBorder="1" applyAlignment="1" applyProtection="0">
      <alignment horizontal="center" vertical="center"/>
    </xf>
    <xf numFmtId="0" fontId="34" fillId="13" borderId="30" applyNumberFormat="0" applyFont="1" applyFill="1" applyBorder="1" applyAlignment="1" applyProtection="0">
      <alignment horizontal="center" vertical="center" wrapText="1"/>
    </xf>
    <xf numFmtId="0" fontId="34" fillId="13" borderId="75" applyNumberFormat="0" applyFont="1" applyFill="1" applyBorder="1" applyAlignment="1" applyProtection="0">
      <alignment horizontal="center" vertical="center" wrapText="1"/>
    </xf>
    <xf numFmtId="0" fontId="35" fillId="13" borderId="68" applyNumberFormat="0" applyFont="1" applyFill="1" applyBorder="1" applyAlignment="1" applyProtection="0">
      <alignment horizontal="justify" vertical="center"/>
    </xf>
    <xf numFmtId="0" fontId="0" fillId="5" borderId="42" applyNumberFormat="0" applyFont="1" applyFill="1" applyBorder="1" applyAlignment="1" applyProtection="0">
      <alignment vertical="bottom"/>
    </xf>
    <xf numFmtId="0" fontId="0" fillId="5" borderId="34" applyNumberFormat="0" applyFont="1" applyFill="1" applyBorder="1" applyAlignment="1" applyProtection="0">
      <alignment vertical="bottom"/>
    </xf>
    <xf numFmtId="0" fontId="63" fillId="7" borderId="15" applyNumberFormat="0" applyFont="1" applyFill="1" applyBorder="1" applyAlignment="1" applyProtection="0">
      <alignment horizontal="center" vertical="center" wrapText="1"/>
    </xf>
    <xf numFmtId="0" fontId="63" fillId="7" borderId="9" applyNumberFormat="0" applyFont="1" applyFill="1" applyBorder="1" applyAlignment="1" applyProtection="0">
      <alignment horizontal="center" vertical="center" wrapText="1"/>
    </xf>
    <xf numFmtId="49" fontId="16" fillId="7" borderId="9" applyNumberFormat="1" applyFont="1" applyFill="1" applyBorder="1" applyAlignment="1" applyProtection="0">
      <alignment horizontal="center" vertical="center" wrapText="1"/>
    </xf>
    <xf numFmtId="49" fontId="21" fillId="7" borderId="9" applyNumberFormat="1" applyFont="1" applyFill="1" applyBorder="1" applyAlignment="1" applyProtection="0">
      <alignment horizontal="center" vertical="center"/>
    </xf>
    <xf numFmtId="49" fontId="76" fillId="7" borderId="9" applyNumberFormat="1" applyFont="1" applyFill="1" applyBorder="1" applyAlignment="1" applyProtection="0">
      <alignment horizontal="center" vertical="center"/>
    </xf>
    <xf numFmtId="0" fontId="76" fillId="7" borderId="9" applyNumberFormat="0" applyFont="1" applyFill="1" applyBorder="1" applyAlignment="1" applyProtection="0">
      <alignment horizontal="center" vertical="center"/>
    </xf>
    <xf numFmtId="0" fontId="76" fillId="45" borderId="9" applyNumberFormat="0" applyFont="1" applyFill="1" applyBorder="1" applyAlignment="1" applyProtection="0">
      <alignment vertical="bottom"/>
    </xf>
    <xf numFmtId="49" fontId="16" fillId="20" borderId="15" applyNumberFormat="1" applyFont="1" applyFill="1" applyBorder="1" applyAlignment="1" applyProtection="0">
      <alignment horizontal="center" vertical="center" wrapText="1"/>
    </xf>
    <xf numFmtId="0" fontId="16" fillId="20" borderId="77" applyNumberFormat="0" applyFont="1" applyFill="1" applyBorder="1" applyAlignment="1" applyProtection="0">
      <alignment horizontal="center" vertical="center" wrapText="1"/>
    </xf>
    <xf numFmtId="49" fontId="18" fillId="13" borderId="24" applyNumberFormat="1" applyFont="1" applyFill="1" applyBorder="1" applyAlignment="1" applyProtection="0">
      <alignment horizontal="center" vertical="center" wrapText="1"/>
    </xf>
    <xf numFmtId="0" fontId="0" fillId="13" borderId="31" applyNumberFormat="0" applyFont="1" applyFill="1" applyBorder="1" applyAlignment="1" applyProtection="0">
      <alignment horizontal="center" vertical="bottom"/>
    </xf>
    <xf numFmtId="49" fontId="82" fillId="13" borderId="9" applyNumberFormat="1" applyFont="1" applyFill="1" applyBorder="1" applyAlignment="1" applyProtection="0">
      <alignment horizontal="center" vertical="bottom"/>
    </xf>
    <xf numFmtId="0" fontId="82" fillId="13" borderId="9" applyNumberFormat="0" applyFont="1" applyFill="1" applyBorder="1" applyAlignment="1" applyProtection="0">
      <alignment horizontal="center" vertical="bottom"/>
    </xf>
    <xf numFmtId="49" fontId="82" fillId="13" borderId="31" applyNumberFormat="1" applyFont="1" applyFill="1" applyBorder="1" applyAlignment="1" applyProtection="0">
      <alignment horizontal="center" vertical="bottom"/>
    </xf>
    <xf numFmtId="49" fontId="0" fillId="13" borderId="72" applyNumberFormat="1" applyFont="1" applyFill="1" applyBorder="1" applyAlignment="1" applyProtection="0">
      <alignment horizontal="center" vertical="bottom"/>
    </xf>
    <xf numFmtId="0" fontId="0" fillId="5" borderId="77" applyNumberFormat="0" applyFont="1" applyFill="1" applyBorder="1" applyAlignment="1" applyProtection="0">
      <alignment vertical="bottom"/>
    </xf>
    <xf numFmtId="0" fontId="83" fillId="5" borderId="134" applyNumberFormat="0" applyFont="1" applyFill="1" applyBorder="1" applyAlignment="1" applyProtection="0">
      <alignment vertical="center"/>
    </xf>
    <xf numFmtId="0" fontId="83" fillId="5" borderId="135" applyNumberFormat="0" applyFont="1" applyFill="1" applyBorder="1" applyAlignment="1" applyProtection="0">
      <alignment horizontal="center" vertical="center" wrapText="1"/>
    </xf>
    <xf numFmtId="0" fontId="83" fillId="5" borderId="136" applyNumberFormat="0" applyFont="1" applyFill="1" applyBorder="1" applyAlignment="1" applyProtection="0">
      <alignment horizontal="center" vertical="center"/>
    </xf>
    <xf numFmtId="49" fontId="21" fillId="7" borderId="51" applyNumberFormat="1" applyFont="1" applyFill="1" applyBorder="1" applyAlignment="1" applyProtection="0">
      <alignment horizontal="center" vertical="bottom"/>
    </xf>
    <xf numFmtId="0" fontId="21" fillId="7" borderId="51" applyNumberFormat="0" applyFont="1" applyFill="1" applyBorder="1" applyAlignment="1" applyProtection="0">
      <alignment horizontal="center" vertical="bottom"/>
    </xf>
    <xf numFmtId="0" fontId="0" fillId="5" borderId="137" applyNumberFormat="0" applyFont="1" applyFill="1" applyBorder="1" applyAlignment="1" applyProtection="0">
      <alignment vertical="bottom"/>
    </xf>
    <xf numFmtId="49" fontId="32" fillId="20" borderId="47" applyNumberFormat="1" applyFont="1" applyFill="1" applyBorder="1" applyAlignment="1" applyProtection="0">
      <alignment horizontal="center" vertical="center" wrapText="1"/>
    </xf>
    <xf numFmtId="49" fontId="84" fillId="20" borderId="18" applyNumberFormat="1" applyFont="1" applyFill="1" applyBorder="1" applyAlignment="1" applyProtection="0">
      <alignment horizontal="center" vertical="center" wrapText="1"/>
    </xf>
    <xf numFmtId="0" fontId="32" fillId="20" borderId="18" applyNumberFormat="0" applyFont="1" applyFill="1" applyBorder="1" applyAlignment="1" applyProtection="0">
      <alignment horizontal="center" vertical="center" wrapText="1"/>
    </xf>
    <xf numFmtId="0" fontId="83" fillId="5" borderId="138" applyNumberFormat="0" applyFont="1" applyFill="1" applyBorder="1" applyAlignment="1" applyProtection="0">
      <alignment horizontal="center" vertical="center"/>
    </xf>
    <xf numFmtId="0" fontId="83" fillId="13" borderId="47" applyNumberFormat="1" applyFont="1" applyFill="1" applyBorder="1" applyAlignment="1" applyProtection="0">
      <alignment horizontal="center" vertical="center" wrapText="1"/>
    </xf>
    <xf numFmtId="49" fontId="83" fillId="13" borderId="47" applyNumberFormat="1" applyFont="1" applyFill="1" applyBorder="1" applyAlignment="1" applyProtection="0">
      <alignment horizontal="center" vertical="center" wrapText="1"/>
    </xf>
    <xf numFmtId="49" fontId="85" fillId="13" borderId="47" applyNumberFormat="1" applyFont="1" applyFill="1" applyBorder="1" applyAlignment="1" applyProtection="0">
      <alignment horizontal="justify" vertical="center" wrapText="1"/>
    </xf>
    <xf numFmtId="49" fontId="85" fillId="13" borderId="28" applyNumberFormat="1" applyFont="1" applyFill="1" applyBorder="1" applyAlignment="1" applyProtection="0">
      <alignment horizontal="justify" vertical="center" wrapText="1"/>
    </xf>
    <xf numFmtId="0" fontId="32" fillId="20" borderId="54" applyNumberFormat="0" applyFont="1" applyFill="1" applyBorder="1" applyAlignment="1" applyProtection="0">
      <alignment horizontal="center" vertical="center" wrapText="1"/>
    </xf>
    <xf numFmtId="0" fontId="83" fillId="13" borderId="54" applyNumberFormat="0" applyFont="1" applyFill="1" applyBorder="1" applyAlignment="1" applyProtection="0">
      <alignment horizontal="center" vertical="center" wrapText="1"/>
    </xf>
    <xf numFmtId="0" fontId="85" fillId="13" borderId="54" applyNumberFormat="0" applyFont="1" applyFill="1" applyBorder="1" applyAlignment="1" applyProtection="0">
      <alignment horizontal="justify" vertical="center" wrapText="1"/>
    </xf>
    <xf numFmtId="0" fontId="0" fillId="5" borderId="47" applyNumberFormat="0" applyFont="1" applyFill="1" applyBorder="1" applyAlignment="1" applyProtection="0">
      <alignment vertical="bottom"/>
    </xf>
    <xf numFmtId="0" fontId="0" fillId="5" borderId="54" applyNumberFormat="0" applyFont="1" applyFill="1" applyBorder="1" applyAlignment="1" applyProtection="0">
      <alignment vertical="bottom"/>
    </xf>
    <xf numFmtId="0" fontId="85" fillId="13" borderId="18" applyNumberFormat="0" applyFont="1" applyFill="1" applyBorder="1" applyAlignment="1" applyProtection="0">
      <alignment horizontal="justify" vertical="center" wrapText="1"/>
    </xf>
    <xf numFmtId="0" fontId="0" fillId="5" borderId="18" applyNumberFormat="0" applyFont="1" applyFill="1" applyBorder="1" applyAlignment="1" applyProtection="0">
      <alignment vertical="bottom"/>
    </xf>
    <xf numFmtId="0" fontId="83" fillId="13" borderId="18" applyNumberFormat="0" applyFont="1" applyFill="1" applyBorder="1" applyAlignment="1" applyProtection="0">
      <alignment horizontal="center" vertical="center" wrapText="1"/>
    </xf>
    <xf numFmtId="0" fontId="0" fillId="5" borderId="40" applyNumberFormat="0" applyFont="1" applyFill="1" applyBorder="1" applyAlignment="1" applyProtection="0">
      <alignment vertical="bottom"/>
    </xf>
    <xf numFmtId="49" fontId="85" fillId="13" borderId="54" applyNumberFormat="1" applyFont="1" applyFill="1" applyBorder="1" applyAlignment="1" applyProtection="0">
      <alignment horizontal="center" vertical="center" wrapText="1"/>
    </xf>
    <xf numFmtId="0" fontId="85" fillId="13" borderId="54" applyNumberFormat="0" applyFont="1" applyFill="1" applyBorder="1" applyAlignment="1" applyProtection="0">
      <alignment horizontal="center" vertical="center" wrapText="1"/>
    </xf>
    <xf numFmtId="0" fontId="85" fillId="13" borderId="18" applyNumberFormat="0" applyFont="1" applyFill="1" applyBorder="1" applyAlignment="1" applyProtection="0">
      <alignment horizontal="center" vertical="center" wrapText="1"/>
    </xf>
    <xf numFmtId="0" fontId="0" fillId="5" borderId="17" applyNumberFormat="0" applyFont="1" applyFill="1" applyBorder="1" applyAlignment="1" applyProtection="0">
      <alignment vertical="bottom"/>
    </xf>
    <xf numFmtId="49" fontId="32" fillId="20" borderId="139" applyNumberFormat="1" applyFont="1" applyFill="1" applyBorder="1" applyAlignment="1" applyProtection="0">
      <alignment horizontal="center" vertical="center" wrapText="1"/>
    </xf>
    <xf numFmtId="0" fontId="83" fillId="13" borderId="49" applyNumberFormat="1" applyFont="1" applyFill="1" applyBorder="1" applyAlignment="1" applyProtection="0">
      <alignment horizontal="center" vertical="center" wrapText="1"/>
    </xf>
    <xf numFmtId="49" fontId="83" fillId="13" borderId="49" applyNumberFormat="1" applyFont="1" applyFill="1" applyBorder="1" applyAlignment="1" applyProtection="0">
      <alignment horizontal="center" vertical="center" wrapText="1"/>
    </xf>
    <xf numFmtId="0" fontId="83" fillId="13" borderId="44" applyNumberFormat="1" applyFont="1" applyFill="1" applyBorder="1" applyAlignment="1" applyProtection="0">
      <alignment horizontal="center" vertical="center" wrapText="1"/>
    </xf>
    <xf numFmtId="0" fontId="32" fillId="20" borderId="15" applyNumberFormat="0" applyFont="1" applyFill="1" applyBorder="1" applyAlignment="1" applyProtection="0">
      <alignment horizontal="center" vertical="center" wrapText="1"/>
    </xf>
    <xf numFmtId="0" fontId="83" fillId="13" borderId="9" applyNumberFormat="0" applyFont="1" applyFill="1" applyBorder="1" applyAlignment="1" applyProtection="0">
      <alignment horizontal="center" vertical="center" wrapText="1"/>
    </xf>
    <xf numFmtId="0" fontId="83" fillId="13" borderId="48" applyNumberFormat="0" applyFont="1" applyFill="1" applyBorder="1" applyAlignment="1" applyProtection="0">
      <alignment horizontal="center" vertical="center" wrapText="1"/>
    </xf>
    <xf numFmtId="0" fontId="83" fillId="5" borderId="15" applyNumberFormat="0" applyFont="1" applyFill="1" applyBorder="1" applyAlignment="1" applyProtection="0">
      <alignment vertical="center"/>
    </xf>
    <xf numFmtId="49" fontId="86" fillId="7" borderId="15" applyNumberFormat="1" applyFont="1" applyFill="1" applyBorder="1" applyAlignment="1" applyProtection="0">
      <alignment horizontal="center" vertical="center" wrapText="1"/>
    </xf>
    <xf numFmtId="0" fontId="86" fillId="7" borderId="9" applyNumberFormat="0" applyFont="1" applyFill="1" applyBorder="1" applyAlignment="1" applyProtection="0">
      <alignment horizontal="center" vertical="center" wrapText="1"/>
    </xf>
    <xf numFmtId="0" fontId="86" fillId="7" borderId="15" applyNumberFormat="0" applyFont="1" applyFill="1" applyBorder="1" applyAlignment="1" applyProtection="0">
      <alignment horizontal="center" vertical="center" wrapText="1"/>
    </xf>
    <xf numFmtId="49" fontId="84" fillId="7" borderId="15" applyNumberFormat="1" applyFont="1" applyFill="1" applyBorder="1" applyAlignment="1" applyProtection="0">
      <alignment horizontal="center" vertical="center" wrapText="1"/>
    </xf>
    <xf numFmtId="0" fontId="84" fillId="7" borderId="9" applyNumberFormat="0" applyFont="1" applyFill="1" applyBorder="1" applyAlignment="1" applyProtection="0">
      <alignment horizontal="center" vertical="center" wrapText="1"/>
    </xf>
    <xf numFmtId="0" fontId="84" fillId="7" borderId="15" applyNumberFormat="0" applyFont="1" applyFill="1" applyBorder="1" applyAlignment="1" applyProtection="0">
      <alignment vertical="center"/>
    </xf>
    <xf numFmtId="0" fontId="7" fillId="7" borderId="9" applyNumberFormat="0" applyFont="1" applyFill="1" applyBorder="1" applyAlignment="1" applyProtection="0">
      <alignment vertical="bottom"/>
    </xf>
    <xf numFmtId="0" fontId="0" fillId="13" borderId="15" applyNumberFormat="0" applyFont="1" applyFill="1" applyBorder="1" applyAlignment="1" applyProtection="0">
      <alignment vertical="center"/>
    </xf>
    <xf numFmtId="49" fontId="85" fillId="13" borderId="15" applyNumberFormat="1" applyFont="1" applyFill="1" applyBorder="1" applyAlignment="1" applyProtection="0">
      <alignment vertical="center"/>
    </xf>
    <xf numFmtId="49" fontId="83" fillId="13" borderId="15" applyNumberFormat="1" applyFont="1" applyFill="1" applyBorder="1" applyAlignment="1" applyProtection="0">
      <alignment vertical="center"/>
    </xf>
    <xf numFmtId="49" fontId="87" fillId="13" borderId="15" applyNumberFormat="1" applyFont="1" applyFill="1" applyBorder="1" applyAlignment="1" applyProtection="0">
      <alignment vertical="center"/>
    </xf>
    <xf numFmtId="0" fontId="88" fillId="13" borderId="15" applyNumberFormat="0" applyFont="1" applyFill="1" applyBorder="1" applyAlignment="1" applyProtection="0">
      <alignment vertical="center"/>
    </xf>
    <xf numFmtId="0" fontId="18" fillId="5" borderId="140" applyNumberFormat="0" applyFont="1" applyFill="1" applyBorder="1" applyAlignment="1" applyProtection="0">
      <alignment vertical="center"/>
    </xf>
    <xf numFmtId="0" fontId="0" fillId="5" borderId="12" applyNumberFormat="0" applyFont="1" applyFill="1" applyBorder="1" applyAlignment="1" applyProtection="0">
      <alignment vertical="bottom"/>
    </xf>
    <xf numFmtId="0" fontId="0" fillId="5" borderId="141" applyNumberFormat="0" applyFont="1" applyFill="1" applyBorder="1" applyAlignment="1" applyProtection="0">
      <alignment vertical="bottom"/>
    </xf>
    <xf numFmtId="0" fontId="0" applyNumberFormat="1" applyFont="1" applyFill="0" applyBorder="0" applyAlignment="1" applyProtection="0">
      <alignment vertical="bottom"/>
    </xf>
    <xf numFmtId="0" fontId="0" fillId="5" borderId="60" applyNumberFormat="0" applyFont="1" applyFill="1" applyBorder="1" applyAlignment="1" applyProtection="0">
      <alignment vertical="center"/>
    </xf>
    <xf numFmtId="0" fontId="0" fillId="5" borderId="5" applyNumberFormat="0" applyFont="1" applyFill="1" applyBorder="1" applyAlignment="1" applyProtection="0">
      <alignment vertical="center"/>
    </xf>
    <xf numFmtId="0" fontId="0" fillId="46" borderId="5" applyNumberFormat="0" applyFont="1" applyFill="1" applyBorder="1" applyAlignment="1" applyProtection="0">
      <alignment vertical="center"/>
    </xf>
    <xf numFmtId="0" fontId="0" fillId="46" borderId="6" applyNumberFormat="0" applyFont="1" applyFill="1" applyBorder="1" applyAlignment="1" applyProtection="0">
      <alignment vertical="center"/>
    </xf>
    <xf numFmtId="0" fontId="0" fillId="5" borderId="11" applyNumberFormat="0" applyFont="1" applyFill="1" applyBorder="1" applyAlignment="1" applyProtection="0">
      <alignment vertical="center"/>
    </xf>
    <xf numFmtId="0" fontId="0" fillId="5" borderId="9" applyNumberFormat="0" applyFont="1" applyFill="1" applyBorder="1" applyAlignment="1" applyProtection="0">
      <alignment vertical="center"/>
    </xf>
    <xf numFmtId="0" fontId="7" fillId="7" borderId="12" applyNumberFormat="0" applyFont="1" applyFill="1" applyBorder="1" applyAlignment="1" applyProtection="0">
      <alignment horizontal="center" vertical="center"/>
    </xf>
    <xf numFmtId="0" fontId="21" fillId="46" borderId="12" applyNumberFormat="0" applyFont="1" applyFill="1" applyBorder="1" applyAlignment="1" applyProtection="0">
      <alignment horizontal="center" vertical="center"/>
    </xf>
    <xf numFmtId="0" fontId="21" fillId="46" borderId="142" applyNumberFormat="0" applyFont="1" applyFill="1" applyBorder="1" applyAlignment="1" applyProtection="0">
      <alignment horizontal="center" vertical="center"/>
    </xf>
    <xf numFmtId="0" fontId="0" fillId="5" borderId="143" applyNumberFormat="0" applyFont="1" applyFill="1" applyBorder="1" applyAlignment="1" applyProtection="0">
      <alignment vertical="center"/>
    </xf>
    <xf numFmtId="0" fontId="0" fillId="5" borderId="144" applyNumberFormat="0" applyFont="1" applyFill="1" applyBorder="1" applyAlignment="1" applyProtection="0">
      <alignment vertical="center"/>
    </xf>
    <xf numFmtId="0" fontId="16" fillId="20" borderId="14" applyNumberFormat="0" applyFont="1" applyFill="1" applyBorder="1" applyAlignment="1" applyProtection="0">
      <alignment horizontal="center" vertical="center" wrapText="1"/>
    </xf>
    <xf numFmtId="49" fontId="16" fillId="20" borderId="145" applyNumberFormat="1" applyFont="1" applyFill="1" applyBorder="1" applyAlignment="1" applyProtection="0">
      <alignment horizontal="center" vertical="center" wrapText="1"/>
    </xf>
    <xf numFmtId="0" fontId="16" fillId="20" borderId="146" applyNumberFormat="0" applyFont="1" applyFill="1" applyBorder="1" applyAlignment="1" applyProtection="0">
      <alignment horizontal="center" vertical="center" wrapText="1"/>
    </xf>
    <xf numFmtId="0" fontId="16" fillId="20" borderId="147" applyNumberFormat="0" applyFont="1" applyFill="1" applyBorder="1" applyAlignment="1" applyProtection="0">
      <alignment horizontal="center" vertical="center" wrapText="1"/>
    </xf>
    <xf numFmtId="0" fontId="16" fillId="46" borderId="14" applyNumberFormat="0" applyFont="1" applyFill="1" applyBorder="1" applyAlignment="1" applyProtection="0">
      <alignment horizontal="center" vertical="center" wrapText="1"/>
    </xf>
    <xf numFmtId="0" fontId="16" fillId="46" borderId="148" applyNumberFormat="0" applyFont="1" applyFill="1" applyBorder="1" applyAlignment="1" applyProtection="0">
      <alignment horizontal="center" vertical="center" wrapText="1"/>
    </xf>
    <xf numFmtId="49" fontId="16" fillId="20" borderId="20" applyNumberFormat="1" applyFont="1" applyFill="1" applyBorder="1" applyAlignment="1" applyProtection="0">
      <alignment horizontal="center" vertical="center" wrapText="1"/>
    </xf>
    <xf numFmtId="0" fontId="0" fillId="5" borderId="13" applyNumberFormat="0" applyFont="1" applyFill="1" applyBorder="1" applyAlignment="1" applyProtection="0">
      <alignment vertical="center"/>
    </xf>
    <xf numFmtId="0" fontId="18" fillId="13" borderId="64" applyNumberFormat="1" applyFont="1" applyFill="1" applyBorder="1" applyAlignment="1" applyProtection="0">
      <alignment horizontal="center" vertical="center" wrapText="1"/>
    </xf>
    <xf numFmtId="0" fontId="18" fillId="13" borderId="46" applyNumberFormat="0" applyFont="1" applyFill="1" applyBorder="1" applyAlignment="1" applyProtection="0">
      <alignment horizontal="center" vertical="center" wrapText="1"/>
    </xf>
    <xf numFmtId="0" fontId="18" fillId="13" borderId="133" applyNumberFormat="0" applyFont="1" applyFill="1" applyBorder="1" applyAlignment="1" applyProtection="0">
      <alignment horizontal="center" vertical="center" wrapText="1"/>
    </xf>
    <xf numFmtId="0" fontId="18" fillId="46" borderId="63" applyNumberFormat="0" applyFont="1" applyFill="1" applyBorder="1" applyAlignment="1" applyProtection="0">
      <alignment horizontal="center" vertical="center" wrapText="1"/>
    </xf>
    <xf numFmtId="49" fontId="18" fillId="13" borderId="149" applyNumberFormat="1" applyFont="1" applyFill="1" applyBorder="1" applyAlignment="1" applyProtection="0">
      <alignment horizontal="center" vertical="center" wrapText="1"/>
    </xf>
    <xf numFmtId="49" fontId="18" fillId="13" borderId="20" applyNumberFormat="1" applyFont="1" applyFill="1" applyBorder="1" applyAlignment="1" applyProtection="0">
      <alignment horizontal="center" vertical="center" wrapText="1"/>
    </xf>
    <xf numFmtId="0" fontId="18" fillId="46" borderId="150" applyNumberFormat="0" applyFont="1" applyFill="1" applyBorder="1" applyAlignment="1" applyProtection="0">
      <alignment horizontal="center" vertical="center" wrapText="1"/>
    </xf>
    <xf numFmtId="0" fontId="0" fillId="5" borderId="151" applyNumberFormat="0" applyFont="1" applyFill="1" applyBorder="1" applyAlignment="1" applyProtection="0">
      <alignment vertical="center"/>
    </xf>
    <xf numFmtId="0" fontId="0" fillId="5" borderId="78" applyNumberFormat="0" applyFont="1" applyFill="1" applyBorder="1" applyAlignment="1" applyProtection="0">
      <alignment vertical="center"/>
    </xf>
    <xf numFmtId="0" fontId="0" fillId="5" borderId="152" applyNumberFormat="0" applyFont="1" applyFill="1" applyBorder="1" applyAlignment="1" applyProtection="0">
      <alignment vertical="center"/>
    </xf>
    <xf numFmtId="49" fontId="18" fillId="13" borderId="67" applyNumberFormat="1" applyFont="1" applyFill="1" applyBorder="1" applyAlignment="1" applyProtection="0">
      <alignment horizontal="center" vertical="center" wrapText="1"/>
    </xf>
    <xf numFmtId="0" fontId="18" fillId="13" borderId="153" applyNumberFormat="0" applyFont="1" applyFill="1" applyBorder="1" applyAlignment="1" applyProtection="0">
      <alignment horizontal="center" vertical="center" wrapText="1"/>
    </xf>
    <xf numFmtId="0" fontId="18" fillId="46" borderId="154" applyNumberFormat="0" applyFont="1" applyFill="1" applyBorder="1" applyAlignment="1" applyProtection="0">
      <alignment horizontal="center" vertical="center" wrapText="1"/>
    </xf>
    <xf numFmtId="49" fontId="18" fillId="13" borderId="155" applyNumberFormat="1" applyFont="1" applyFill="1" applyBorder="1" applyAlignment="1" applyProtection="0">
      <alignment horizontal="center" vertical="center" wrapText="1"/>
    </xf>
    <xf numFmtId="0" fontId="18" fillId="13" borderId="155" applyNumberFormat="1" applyFont="1" applyFill="1" applyBorder="1" applyAlignment="1" applyProtection="0">
      <alignment horizontal="center" vertical="center" wrapText="1"/>
    </xf>
    <xf numFmtId="0" fontId="18" fillId="46" borderId="24" applyNumberFormat="0" applyFont="1" applyFill="1" applyBorder="1" applyAlignment="1" applyProtection="0">
      <alignment horizontal="center" vertical="center" wrapText="1"/>
    </xf>
    <xf numFmtId="0" fontId="18" fillId="46" borderId="156" applyNumberFormat="0" applyFont="1" applyFill="1" applyBorder="1" applyAlignment="1" applyProtection="0">
      <alignment horizontal="center" vertical="center" wrapText="1"/>
    </xf>
    <xf numFmtId="49" fontId="16" fillId="20" borderId="157" applyNumberFormat="1" applyFont="1" applyFill="1" applyBorder="1" applyAlignment="1" applyProtection="0">
      <alignment horizontal="center" vertical="center" wrapText="1"/>
    </xf>
    <xf numFmtId="0" fontId="18" fillId="13" borderId="42" applyNumberFormat="1" applyFont="1" applyFill="1" applyBorder="1" applyAlignment="1" applyProtection="0">
      <alignment horizontal="center" vertical="center" wrapText="1"/>
    </xf>
    <xf numFmtId="49" fontId="18" fillId="13" borderId="34" applyNumberFormat="1" applyFont="1" applyFill="1" applyBorder="1" applyAlignment="1" applyProtection="0">
      <alignment horizontal="center" vertical="center" wrapText="1"/>
    </xf>
    <xf numFmtId="0" fontId="18" fillId="13" borderId="34" applyNumberFormat="1" applyFont="1" applyFill="1" applyBorder="1" applyAlignment="1" applyProtection="0">
      <alignment horizontal="center" vertical="center" wrapText="1"/>
    </xf>
    <xf numFmtId="0" fontId="0" fillId="5" borderId="77" applyNumberFormat="0" applyFont="1" applyFill="1" applyBorder="1" applyAlignment="1" applyProtection="0">
      <alignment vertical="center"/>
    </xf>
    <xf numFmtId="0" fontId="18" fillId="46" borderId="158" applyNumberFormat="0" applyFont="1" applyFill="1" applyBorder="1" applyAlignment="1" applyProtection="0">
      <alignment horizontal="center" vertical="center" wrapText="1"/>
    </xf>
    <xf numFmtId="49" fontId="18" fillId="13" borderId="74" applyNumberFormat="1" applyFont="1" applyFill="1" applyBorder="1" applyAlignment="1" applyProtection="0">
      <alignment horizontal="center" vertical="center" wrapText="1"/>
    </xf>
    <xf numFmtId="49" fontId="18" fillId="13" borderId="14" applyNumberFormat="1" applyFont="1" applyFill="1" applyBorder="1" applyAlignment="1" applyProtection="0">
      <alignment horizontal="center" vertical="center" wrapText="1"/>
    </xf>
    <xf numFmtId="49" fontId="18" fillId="13" borderId="159" applyNumberFormat="1" applyFont="1" applyFill="1" applyBorder="1" applyAlignment="1" applyProtection="0">
      <alignment horizontal="center" vertical="center" wrapText="1"/>
    </xf>
    <xf numFmtId="0" fontId="18" fillId="46" borderId="155" applyNumberFormat="0" applyFont="1" applyFill="1" applyBorder="1" applyAlignment="1" applyProtection="0">
      <alignment horizontal="center" vertical="center" wrapText="1"/>
    </xf>
    <xf numFmtId="0" fontId="18" fillId="46" borderId="160" applyNumberFormat="0" applyFont="1" applyFill="1" applyBorder="1" applyAlignment="1" applyProtection="0">
      <alignment horizontal="center" vertical="center" wrapText="1"/>
    </xf>
    <xf numFmtId="0" fontId="18" fillId="46" borderId="161" applyNumberFormat="0" applyFont="1" applyFill="1" applyBorder="1" applyAlignment="1" applyProtection="0">
      <alignment horizontal="center" vertical="center" wrapText="1"/>
    </xf>
    <xf numFmtId="0" fontId="18" fillId="13" borderId="20" applyNumberFormat="0" applyFont="1" applyFill="1" applyBorder="1" applyAlignment="1" applyProtection="0">
      <alignment horizontal="center" vertical="center" wrapText="1"/>
    </xf>
    <xf numFmtId="0" fontId="18" fillId="46" borderId="66" applyNumberFormat="0" applyFont="1" applyFill="1" applyBorder="1" applyAlignment="1" applyProtection="0">
      <alignment horizontal="center" vertical="center" wrapText="1"/>
    </xf>
    <xf numFmtId="49" fontId="18" fillId="13" borderId="162" applyNumberFormat="1" applyFont="1" applyFill="1" applyBorder="1" applyAlignment="1" applyProtection="0">
      <alignment horizontal="center" vertical="center" wrapText="1"/>
    </xf>
    <xf numFmtId="49" fontId="18" fillId="13" borderId="163" applyNumberFormat="1" applyFont="1" applyFill="1" applyBorder="1" applyAlignment="1" applyProtection="0">
      <alignment horizontal="center" vertical="center" wrapText="1"/>
    </xf>
    <xf numFmtId="0" fontId="18" fillId="13" borderId="164" applyNumberFormat="0" applyFont="1" applyFill="1" applyBorder="1" applyAlignment="1" applyProtection="0">
      <alignment horizontal="center" vertical="center" wrapText="1"/>
    </xf>
    <xf numFmtId="0" fontId="18" fillId="46" borderId="165" applyNumberFormat="0" applyFont="1" applyFill="1" applyBorder="1" applyAlignment="1" applyProtection="0">
      <alignment horizontal="center" vertical="center" wrapText="1"/>
    </xf>
    <xf numFmtId="0" fontId="18" fillId="13" borderId="13" applyNumberFormat="0" applyFont="1" applyFill="1" applyBorder="1" applyAlignment="1" applyProtection="0">
      <alignment horizontal="center" vertical="center" wrapText="1"/>
    </xf>
    <xf numFmtId="0" fontId="18" fillId="46" borderId="166" applyNumberFormat="0" applyFont="1" applyFill="1" applyBorder="1" applyAlignment="1" applyProtection="0">
      <alignment horizontal="center" vertical="center" wrapText="1"/>
    </xf>
    <xf numFmtId="0" fontId="18" fillId="46" borderId="167" applyNumberFormat="0" applyFont="1" applyFill="1" applyBorder="1" applyAlignment="1" applyProtection="0">
      <alignment horizontal="center" vertical="center" wrapText="1"/>
    </xf>
    <xf numFmtId="0" fontId="18" fillId="13" borderId="69" applyNumberFormat="0" applyFont="1" applyFill="1" applyBorder="1" applyAlignment="1" applyProtection="0">
      <alignment horizontal="center" vertical="center" wrapText="1"/>
    </xf>
    <xf numFmtId="0" fontId="18" fillId="13" borderId="77" applyNumberFormat="0" applyFont="1" applyFill="1" applyBorder="1" applyAlignment="1" applyProtection="0">
      <alignment horizontal="center" vertical="center" wrapText="1"/>
    </xf>
    <xf numFmtId="0" fontId="18" fillId="46" borderId="30" applyNumberFormat="0" applyFont="1" applyFill="1" applyBorder="1" applyAlignment="1" applyProtection="0">
      <alignment horizontal="center" vertical="center" wrapText="1"/>
    </xf>
    <xf numFmtId="0" fontId="0" fillId="5" borderId="46" applyNumberFormat="0" applyFont="1" applyFill="1" applyBorder="1" applyAlignment="1" applyProtection="0">
      <alignment vertical="center"/>
    </xf>
    <xf numFmtId="0" fontId="16" fillId="20" borderId="168" applyNumberFormat="0" applyFont="1" applyFill="1" applyBorder="1" applyAlignment="1" applyProtection="0">
      <alignment horizontal="center" vertical="center" wrapText="1"/>
    </xf>
    <xf numFmtId="0" fontId="18" fillId="46" borderId="157" applyNumberFormat="0" applyFont="1" applyFill="1" applyBorder="1" applyAlignment="1" applyProtection="0">
      <alignment horizontal="center" vertical="center" wrapText="1"/>
    </xf>
    <xf numFmtId="0" fontId="18" fillId="46" borderId="169" applyNumberFormat="0" applyFont="1" applyFill="1" applyBorder="1" applyAlignment="1" applyProtection="0">
      <alignment horizontal="center" vertical="center" wrapText="1"/>
    </xf>
    <xf numFmtId="0" fontId="18" fillId="46" borderId="144" applyNumberFormat="0" applyFont="1" applyFill="1" applyBorder="1" applyAlignment="1" applyProtection="0">
      <alignment horizontal="center" vertical="center" wrapText="1"/>
    </xf>
    <xf numFmtId="0" fontId="18" fillId="46" borderId="170" applyNumberFormat="0" applyFont="1" applyFill="1" applyBorder="1" applyAlignment="1" applyProtection="0">
      <alignment horizontal="center" vertical="center" wrapText="1"/>
    </xf>
    <xf numFmtId="0" fontId="0" fillId="5" borderId="55" applyNumberFormat="0" applyFont="1" applyFill="1" applyBorder="1" applyAlignment="1" applyProtection="0">
      <alignment vertical="center"/>
    </xf>
    <xf numFmtId="0" fontId="0" fillId="5" borderId="56" applyNumberFormat="0" applyFont="1" applyFill="1" applyBorder="1" applyAlignment="1" applyProtection="0">
      <alignment vertical="center"/>
    </xf>
    <xf numFmtId="0" fontId="0" fillId="5" borderId="171" applyNumberFormat="0" applyFont="1" applyFill="1" applyBorder="1" applyAlignment="1" applyProtection="0">
      <alignment vertical="center"/>
    </xf>
    <xf numFmtId="0" fontId="0" fillId="5" borderId="172" applyNumberFormat="0" applyFont="1" applyFill="1" applyBorder="1" applyAlignment="1" applyProtection="0">
      <alignment vertical="center"/>
    </xf>
    <xf numFmtId="49" fontId="18" fillId="13" borderId="173" applyNumberFormat="1" applyFont="1" applyFill="1" applyBorder="1" applyAlignment="1" applyProtection="0">
      <alignment horizontal="center" vertical="center" wrapText="1"/>
    </xf>
    <xf numFmtId="0" fontId="18" fillId="13" borderId="56" applyNumberFormat="0" applyFont="1" applyFill="1" applyBorder="1" applyAlignment="1" applyProtection="0">
      <alignment horizontal="center" vertical="center" wrapText="1"/>
    </xf>
    <xf numFmtId="0" fontId="18" fillId="13" borderId="172" applyNumberFormat="0" applyFont="1" applyFill="1" applyBorder="1" applyAlignment="1" applyProtection="0">
      <alignment horizontal="center" vertical="center" wrapText="1"/>
    </xf>
    <xf numFmtId="0" fontId="18" fillId="46" borderId="174" applyNumberFormat="0" applyFont="1" applyFill="1" applyBorder="1" applyAlignment="1" applyProtection="0">
      <alignment horizontal="center" vertical="center" wrapText="1"/>
    </xf>
    <xf numFmtId="0" fontId="18" fillId="46" borderId="175"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0" fontId="0" fillId="5" borderId="60" applyNumberFormat="0" applyFont="1" applyFill="1" applyBorder="1" applyAlignment="1" applyProtection="0">
      <alignment vertical="bottom"/>
    </xf>
    <xf numFmtId="0" fontId="0" fillId="5" borderId="53" applyNumberFormat="0" applyFont="1" applyFill="1" applyBorder="1" applyAlignment="1" applyProtection="0">
      <alignment vertical="bottom"/>
    </xf>
    <xf numFmtId="49" fontId="89" fillId="13" borderId="28" applyNumberFormat="1" applyFont="1" applyFill="1" applyBorder="1" applyAlignment="1" applyProtection="0">
      <alignment horizontal="center" vertical="center" wrapText="1"/>
    </xf>
    <xf numFmtId="0" fontId="18" fillId="13" borderId="17" applyNumberFormat="0" applyFont="1" applyFill="1" applyBorder="1" applyAlignment="1" applyProtection="0">
      <alignment vertical="center" wrapText="1"/>
    </xf>
    <xf numFmtId="0" fontId="18" fillId="13" borderId="176" applyNumberFormat="0" applyFont="1" applyFill="1" applyBorder="1" applyAlignment="1" applyProtection="0">
      <alignment vertical="center" wrapText="1"/>
    </xf>
    <xf numFmtId="49" fontId="20" fillId="13" borderId="28" applyNumberFormat="1" applyFont="1" applyFill="1" applyBorder="1" applyAlignment="1" applyProtection="0">
      <alignment horizontal="center" vertical="center" wrapText="1"/>
    </xf>
    <xf numFmtId="49" fontId="18" fillId="13" borderId="28" applyNumberFormat="1" applyFont="1" applyFill="1" applyBorder="1" applyAlignment="1" applyProtection="0">
      <alignment vertical="center" wrapText="1"/>
    </xf>
    <xf numFmtId="0" fontId="18" fillId="13" borderId="28" applyNumberFormat="1" applyFont="1" applyFill="1" applyBorder="1" applyAlignment="1" applyProtection="0">
      <alignment vertical="center" wrapText="1"/>
    </xf>
    <xf numFmtId="0" fontId="18" fillId="13" borderId="88" applyNumberFormat="0" applyFont="1" applyFill="1" applyBorder="1" applyAlignment="1" applyProtection="0">
      <alignment vertical="center"/>
    </xf>
    <xf numFmtId="0" fontId="0" fillId="13" borderId="49" applyNumberFormat="0" applyFont="1" applyFill="1" applyBorder="1" applyAlignment="1" applyProtection="0">
      <alignment vertical="bottom"/>
    </xf>
    <xf numFmtId="0" fontId="18" fillId="13" borderId="49" applyNumberFormat="0" applyFont="1" applyFill="1" applyBorder="1" applyAlignment="1" applyProtection="0">
      <alignment vertical="center"/>
    </xf>
    <xf numFmtId="0" fontId="0" fillId="13" borderId="177" applyNumberFormat="0" applyFont="1" applyFill="1" applyBorder="1" applyAlignment="1" applyProtection="0">
      <alignment vertical="bottom"/>
    </xf>
    <xf numFmtId="0" fontId="18" fillId="13" borderId="51" applyNumberFormat="0" applyFont="1" applyFill="1" applyBorder="1" applyAlignment="1" applyProtection="0">
      <alignment vertical="center"/>
    </xf>
    <xf numFmtId="49" fontId="90" fillId="13" borderId="28" applyNumberFormat="1" applyFont="1" applyFill="1" applyBorder="1" applyAlignment="1" applyProtection="0">
      <alignment vertical="center" wrapText="1"/>
    </xf>
    <xf numFmtId="0" fontId="0" fillId="5" borderId="177" applyNumberFormat="0" applyFont="1" applyFill="1" applyBorder="1" applyAlignment="1" applyProtection="0">
      <alignment vertical="bottom"/>
    </xf>
    <xf numFmtId="49" fontId="91" fillId="13" borderId="28" applyNumberFormat="1" applyFont="1" applyFill="1" applyBorder="1" applyAlignment="1" applyProtection="0">
      <alignment horizontal="center" vertical="center" wrapText="1"/>
    </xf>
    <xf numFmtId="0" fontId="18" fillId="5" borderId="9" applyNumberFormat="0" applyFont="1" applyFill="1" applyBorder="1" applyAlignment="1" applyProtection="0">
      <alignment vertical="center"/>
    </xf>
    <xf numFmtId="0" fontId="18" fillId="5" borderId="49" applyNumberFormat="0" applyFont="1" applyFill="1" applyBorder="1" applyAlignment="1" applyProtection="0">
      <alignment vertical="center"/>
    </xf>
    <xf numFmtId="0" fontId="18" fillId="5" borderId="56" applyNumberFormat="0" applyFont="1" applyFill="1" applyBorder="1" applyAlignment="1" applyProtection="0">
      <alignment vertical="center"/>
    </xf>
    <xf numFmtId="0" fontId="0" applyNumberFormat="1" applyFont="1" applyFill="0" applyBorder="0" applyAlignment="1" applyProtection="0">
      <alignment vertical="bottom"/>
    </xf>
    <xf numFmtId="0" fontId="0" fillId="5" borderId="64" applyNumberFormat="0" applyFont="1" applyFill="1" applyBorder="1" applyAlignment="1" applyProtection="0">
      <alignment vertical="bottom" wrapText="1"/>
    </xf>
    <xf numFmtId="0" fontId="0" fillId="5" borderId="46" applyNumberFormat="0" applyFont="1" applyFill="1" applyBorder="1" applyAlignment="1" applyProtection="0">
      <alignment vertical="bottom" wrapText="1"/>
    </xf>
    <xf numFmtId="0" fontId="0" fillId="5" borderId="133" applyNumberFormat="0" applyFont="1" applyFill="1" applyBorder="1" applyAlignment="1" applyProtection="0">
      <alignment vertical="bottom" wrapText="1"/>
    </xf>
    <xf numFmtId="0" fontId="0" fillId="5" borderId="15" applyNumberFormat="0" applyFont="1" applyFill="1" applyBorder="1" applyAlignment="1" applyProtection="0">
      <alignment vertical="bottom" wrapText="1"/>
    </xf>
    <xf numFmtId="0" fontId="0" fillId="5" borderId="178" applyNumberFormat="0" applyFont="1" applyFill="1" applyBorder="1" applyAlignment="1" applyProtection="0">
      <alignment vertical="bottom" wrapText="1"/>
    </xf>
    <xf numFmtId="0" fontId="0" fillId="5" borderId="179" applyNumberFormat="0" applyFont="1" applyFill="1" applyBorder="1" applyAlignment="1" applyProtection="0">
      <alignment vertical="bottom" wrapText="1"/>
    </xf>
    <xf numFmtId="0" fontId="18" fillId="13" borderId="180" applyNumberFormat="0" applyFont="1" applyFill="1" applyBorder="1" applyAlignment="1" applyProtection="0">
      <alignment horizontal="center" vertical="center" wrapText="1"/>
    </xf>
    <xf numFmtId="0" fontId="18" fillId="47" borderId="181" applyNumberFormat="0" applyFont="1" applyFill="1" applyBorder="1" applyAlignment="1" applyProtection="0">
      <alignment horizontal="center" vertical="center" wrapText="1"/>
    </xf>
    <xf numFmtId="49" fontId="20" fillId="13" borderId="9" applyNumberFormat="1" applyFont="1" applyFill="1" applyBorder="1" applyAlignment="1" applyProtection="0">
      <alignment horizontal="center" vertical="center" wrapText="1"/>
    </xf>
    <xf numFmtId="0" fontId="0" fillId="5" borderId="182" applyNumberFormat="0" applyFont="1" applyFill="1" applyBorder="1" applyAlignment="1" applyProtection="0">
      <alignment vertical="bottom" wrapText="1"/>
    </xf>
    <xf numFmtId="0" fontId="18" fillId="47" borderId="182" applyNumberFormat="0" applyFont="1" applyFill="1" applyBorder="1" applyAlignment="1" applyProtection="0">
      <alignment horizontal="center" vertical="center" wrapText="1"/>
    </xf>
    <xf numFmtId="0" fontId="18" fillId="47" borderId="183" applyNumberFormat="0" applyFont="1" applyFill="1" applyBorder="1" applyAlignment="1" applyProtection="0">
      <alignment horizontal="center" vertical="center" wrapText="1"/>
    </xf>
    <xf numFmtId="0" fontId="18" fillId="47" borderId="184" applyNumberFormat="0" applyFont="1" applyFill="1" applyBorder="1" applyAlignment="1" applyProtection="0">
      <alignment horizontal="center" vertical="center" wrapText="1"/>
    </xf>
    <xf numFmtId="0" fontId="18" fillId="47" borderId="185" applyNumberFormat="0" applyFont="1" applyFill="1" applyBorder="1" applyAlignment="1" applyProtection="0">
      <alignment horizontal="center" vertical="center" wrapText="1"/>
    </xf>
    <xf numFmtId="49" fontId="18" fillId="13" borderId="186" applyNumberFormat="1" applyFont="1" applyFill="1" applyBorder="1" applyAlignment="1" applyProtection="0">
      <alignment horizontal="center" vertical="center" wrapText="1"/>
    </xf>
    <xf numFmtId="0" fontId="18" fillId="47" borderId="178" applyNumberFormat="0" applyFont="1" applyFill="1" applyBorder="1" applyAlignment="1" applyProtection="0">
      <alignment horizontal="center" vertical="center" wrapText="1"/>
    </xf>
    <xf numFmtId="0" fontId="18" fillId="47" borderId="187" applyNumberFormat="0" applyFont="1" applyFill="1" applyBorder="1" applyAlignment="1" applyProtection="0">
      <alignment horizontal="center" vertical="center" wrapText="1"/>
    </xf>
    <xf numFmtId="0" fontId="18" fillId="47" borderId="188" applyNumberFormat="0" applyFont="1" applyFill="1" applyBorder="1" applyAlignment="1" applyProtection="0">
      <alignment horizontal="center" vertical="center" wrapText="1"/>
    </xf>
    <xf numFmtId="0" fontId="0" fillId="5" borderId="189" applyNumberFormat="0" applyFont="1" applyFill="1" applyBorder="1" applyAlignment="1" applyProtection="0">
      <alignment vertical="bottom" wrapText="1"/>
    </xf>
    <xf numFmtId="49" fontId="16" fillId="7" borderId="25" applyNumberFormat="1" applyFont="1" applyFill="1" applyBorder="1" applyAlignment="1" applyProtection="0">
      <alignment horizontal="center" vertical="center" wrapText="1"/>
    </xf>
    <xf numFmtId="0" fontId="16" fillId="7" borderId="68" applyNumberFormat="0" applyFont="1" applyFill="1" applyBorder="1" applyAlignment="1" applyProtection="0">
      <alignment horizontal="center" vertical="center" wrapText="1"/>
    </xf>
    <xf numFmtId="0" fontId="0" fillId="5" borderId="190" applyNumberFormat="0" applyFont="1" applyFill="1" applyBorder="1" applyAlignment="1" applyProtection="0">
      <alignment vertical="bottom" wrapText="1"/>
    </xf>
    <xf numFmtId="0" fontId="0" fillId="5" borderId="191" applyNumberFormat="0" applyFont="1" applyFill="1" applyBorder="1" applyAlignment="1" applyProtection="0">
      <alignment vertical="bottom" wrapText="1"/>
    </xf>
    <xf numFmtId="0" fontId="16" fillId="7" borderId="192" applyNumberFormat="0" applyFont="1" applyFill="1" applyBorder="1" applyAlignment="1" applyProtection="0">
      <alignment horizontal="center" vertical="center" wrapText="1"/>
    </xf>
    <xf numFmtId="0" fontId="0" fillId="5" borderId="193" applyNumberFormat="0" applyFont="1" applyFill="1" applyBorder="1" applyAlignment="1" applyProtection="0">
      <alignment vertical="bottom" wrapText="1"/>
    </xf>
    <xf numFmtId="0" fontId="0" fillId="5" borderId="194" applyNumberFormat="0" applyFont="1" applyFill="1" applyBorder="1" applyAlignment="1" applyProtection="0">
      <alignment vertical="bottom" wrapText="1"/>
    </xf>
    <xf numFmtId="0" fontId="0" fillId="5" borderId="195" applyNumberFormat="0" applyFont="1" applyFill="1" applyBorder="1" applyAlignment="1" applyProtection="0">
      <alignment vertical="bottom" wrapText="1"/>
    </xf>
    <xf numFmtId="49" fontId="16" fillId="20" borderId="75" applyNumberFormat="1" applyFont="1" applyFill="1" applyBorder="1" applyAlignment="1" applyProtection="0">
      <alignment horizontal="center" vertical="center" wrapText="1"/>
    </xf>
    <xf numFmtId="0" fontId="16" fillId="20" borderId="74" applyNumberFormat="0" applyFont="1" applyFill="1" applyBorder="1" applyAlignment="1" applyProtection="0">
      <alignment horizontal="center" vertical="center" wrapText="1"/>
    </xf>
    <xf numFmtId="0" fontId="0" fillId="5" borderId="196" applyNumberFormat="0" applyFont="1" applyFill="1" applyBorder="1" applyAlignment="1" applyProtection="0">
      <alignment vertical="bottom" wrapText="1"/>
    </xf>
    <xf numFmtId="0" fontId="0" fillId="5" borderId="197" applyNumberFormat="0" applyFont="1" applyFill="1" applyBorder="1" applyAlignment="1" applyProtection="0">
      <alignment vertical="bottom" wrapText="1"/>
    </xf>
    <xf numFmtId="49" fontId="93" fillId="5" borderId="78" applyNumberFormat="1" applyFont="1" applyFill="1" applyBorder="1" applyAlignment="1" applyProtection="0">
      <alignment horizontal="center" vertical="center" wrapText="1"/>
    </xf>
    <xf numFmtId="0" fontId="0" fillId="5" borderId="198" applyNumberFormat="0" applyFont="1" applyFill="1" applyBorder="1" applyAlignment="1" applyProtection="0">
      <alignment vertical="bottom" wrapText="1"/>
    </xf>
    <xf numFmtId="0" fontId="0" fillId="5" borderId="199" applyNumberFormat="0" applyFont="1" applyFill="1" applyBorder="1" applyAlignment="1" applyProtection="0">
      <alignment vertical="bottom" wrapText="1"/>
    </xf>
    <xf numFmtId="0" fontId="63" fillId="20" borderId="30" applyNumberFormat="1" applyFont="1" applyFill="1" applyBorder="1" applyAlignment="1" applyProtection="0">
      <alignment horizontal="center" vertical="center" wrapText="1"/>
    </xf>
    <xf numFmtId="0" fontId="18" fillId="13" borderId="75" applyNumberFormat="1" applyFont="1" applyFill="1" applyBorder="1" applyAlignment="1" applyProtection="0">
      <alignment horizontal="center" vertical="center" wrapText="1"/>
    </xf>
    <xf numFmtId="0" fontId="18" fillId="13" borderId="74" applyNumberFormat="0" applyFont="1" applyFill="1" applyBorder="1" applyAlignment="1" applyProtection="0">
      <alignment horizontal="center" vertical="center" wrapText="1"/>
    </xf>
    <xf numFmtId="0" fontId="0" fillId="5" borderId="78" applyNumberFormat="0" applyFont="1" applyFill="1" applyBorder="1" applyAlignment="1" applyProtection="0">
      <alignment vertical="bottom" wrapText="1"/>
    </xf>
    <xf numFmtId="49" fontId="18" fillId="13" borderId="75" applyNumberFormat="1" applyFont="1" applyFill="1" applyBorder="1" applyAlignment="1" applyProtection="0">
      <alignment horizontal="center" vertical="center" wrapText="1"/>
    </xf>
    <xf numFmtId="0" fontId="0" fillId="5" borderId="74" applyNumberFormat="0" applyFont="1" applyFill="1" applyBorder="1" applyAlignment="1" applyProtection="0">
      <alignment vertical="bottom" wrapText="1"/>
    </xf>
    <xf numFmtId="0" fontId="0" fillId="5" borderId="30" applyNumberFormat="0" applyFont="1" applyFill="1" applyBorder="1" applyAlignment="1" applyProtection="0">
      <alignment vertical="bottom" wrapText="1"/>
    </xf>
    <xf numFmtId="0" fontId="0" fillId="5" borderId="75" applyNumberFormat="0" applyFont="1" applyFill="1" applyBorder="1" applyAlignment="1" applyProtection="0">
      <alignment vertical="bottom" wrapText="1"/>
    </xf>
    <xf numFmtId="0" fontId="0" fillId="5" borderId="200" applyNumberFormat="0" applyFont="1" applyFill="1" applyBorder="1" applyAlignment="1" applyProtection="0">
      <alignment vertical="bottom" wrapText="1"/>
    </xf>
    <xf numFmtId="0" fontId="18" fillId="5" borderId="34" applyNumberFormat="0" applyFont="1" applyFill="1" applyBorder="1" applyAlignment="1" applyProtection="0">
      <alignment vertical="center" wrapText="1"/>
    </xf>
    <xf numFmtId="0" fontId="0" fillId="5" borderId="186" applyNumberFormat="0" applyFont="1" applyFill="1" applyBorder="1" applyAlignment="1" applyProtection="0">
      <alignment vertical="bottom" wrapText="1"/>
    </xf>
    <xf numFmtId="0" fontId="0" fillId="5" borderId="34" applyNumberFormat="0" applyFont="1" applyFill="1" applyBorder="1" applyAlignment="1" applyProtection="0">
      <alignment vertical="bottom" wrapText="1"/>
    </xf>
    <xf numFmtId="0" fontId="0" fillId="5" borderId="201" applyNumberFormat="0" applyFont="1" applyFill="1" applyBorder="1" applyAlignment="1" applyProtection="0">
      <alignment vertical="bottom" wrapText="1"/>
    </xf>
    <xf numFmtId="0" fontId="0" fillId="5" borderId="202" applyNumberFormat="0" applyFont="1" applyFill="1" applyBorder="1" applyAlignment="1" applyProtection="0">
      <alignment vertical="bottom" wrapText="1"/>
    </xf>
    <xf numFmtId="0" fontId="18" fillId="13" borderId="190" applyNumberFormat="0" applyFont="1" applyFill="1" applyBorder="1" applyAlignment="1" applyProtection="0">
      <alignment horizontal="center" vertical="center" wrapText="1"/>
    </xf>
    <xf numFmtId="0" fontId="18" fillId="48" borderId="186" applyNumberFormat="0" applyFont="1" applyFill="1" applyBorder="1" applyAlignment="1" applyProtection="0">
      <alignment horizontal="center" vertical="center" wrapText="1"/>
    </xf>
    <xf numFmtId="0" fontId="18" fillId="48" borderId="9" applyNumberFormat="0" applyFont="1" applyFill="1" applyBorder="1" applyAlignment="1" applyProtection="0">
      <alignment horizontal="center" vertical="center" wrapText="1"/>
    </xf>
    <xf numFmtId="0" fontId="18" fillId="48" borderId="203" applyNumberFormat="0" applyFont="1" applyFill="1" applyBorder="1" applyAlignment="1" applyProtection="0">
      <alignment horizontal="center" vertical="center" wrapText="1"/>
    </xf>
    <xf numFmtId="0" fontId="18" fillId="48" borderId="199" applyNumberFormat="0" applyFont="1" applyFill="1" applyBorder="1" applyAlignment="1" applyProtection="0">
      <alignment horizontal="center" vertical="center" wrapText="1"/>
    </xf>
    <xf numFmtId="49" fontId="18" fillId="13" borderId="9" applyNumberFormat="1" applyFont="1" applyFill="1" applyBorder="1" applyAlignment="1" applyProtection="0">
      <alignment horizontal="justify" vertical="center" wrapText="1"/>
    </xf>
    <xf numFmtId="0" fontId="0" fillId="5" borderId="204" applyNumberFormat="0" applyFont="1" applyFill="1" applyBorder="1" applyAlignment="1" applyProtection="0">
      <alignment vertical="bottom" wrapText="1"/>
    </xf>
    <xf numFmtId="0" fontId="0" fillId="5" borderId="68" applyNumberFormat="0" applyFont="1" applyFill="1" applyBorder="1" applyAlignment="1" applyProtection="0">
      <alignment vertical="bottom" wrapText="1"/>
    </xf>
    <xf numFmtId="0" fontId="0" fillId="5" borderId="205" applyNumberFormat="0" applyFont="1" applyFill="1" applyBorder="1" applyAlignment="1" applyProtection="0">
      <alignment vertical="bottom" wrapText="1"/>
    </xf>
    <xf numFmtId="0" fontId="0" fillId="5" borderId="206" applyNumberFormat="0" applyFont="1" applyFill="1" applyBorder="1" applyAlignment="1" applyProtection="0">
      <alignment vertical="bottom" wrapText="1"/>
    </xf>
    <xf numFmtId="0" fontId="0" fillId="5" borderId="207" applyNumberFormat="0" applyFont="1" applyFill="1" applyBorder="1" applyAlignment="1" applyProtection="0">
      <alignment vertical="bottom" wrapText="1"/>
    </xf>
    <xf numFmtId="0" fontId="0" fillId="5" borderId="208" applyNumberFormat="0" applyFont="1" applyFill="1" applyBorder="1" applyAlignment="1" applyProtection="0">
      <alignment vertical="bottom" wrapText="1"/>
    </xf>
    <xf numFmtId="0" fontId="0" fillId="5" borderId="209" applyNumberFormat="0" applyFont="1" applyFill="1" applyBorder="1" applyAlignment="1" applyProtection="0">
      <alignment vertical="bottom" wrapText="1"/>
    </xf>
    <xf numFmtId="49" fontId="9" fillId="13" borderId="210" applyNumberFormat="1" applyFont="1" applyFill="1" applyBorder="1" applyAlignment="1" applyProtection="0">
      <alignment horizontal="center" vertical="center" wrapText="1"/>
    </xf>
    <xf numFmtId="0" fontId="0" fillId="5" borderId="210" applyNumberFormat="0" applyFont="1" applyFill="1" applyBorder="1" applyAlignment="1" applyProtection="0">
      <alignment vertical="bottom" wrapText="1"/>
    </xf>
    <xf numFmtId="0" fontId="9" fillId="49" borderId="210" applyNumberFormat="0" applyFont="1" applyFill="1" applyBorder="1" applyAlignment="1" applyProtection="0">
      <alignment horizontal="center" vertical="center" wrapText="1"/>
    </xf>
    <xf numFmtId="0" fontId="9" fillId="49" borderId="211" applyNumberFormat="0" applyFont="1" applyFill="1" applyBorder="1" applyAlignment="1" applyProtection="0">
      <alignment horizontal="center" vertical="center" wrapText="1"/>
    </xf>
    <xf numFmtId="0" fontId="0" fillId="5" borderId="77" applyNumberFormat="0" applyFont="1" applyFill="1" applyBorder="1" applyAlignment="1" applyProtection="0">
      <alignment vertical="bottom" wrapText="1"/>
    </xf>
    <xf numFmtId="0" fontId="9" fillId="49" borderId="9" applyNumberFormat="0" applyFont="1" applyFill="1" applyBorder="1" applyAlignment="1" applyProtection="0">
      <alignment horizontal="center" vertical="center" wrapText="1"/>
    </xf>
    <xf numFmtId="0" fontId="9" fillId="49" borderId="13" applyNumberFormat="0" applyFont="1" applyFill="1" applyBorder="1" applyAlignment="1" applyProtection="0">
      <alignment horizontal="center" vertical="center" wrapText="1"/>
    </xf>
    <xf numFmtId="0" fontId="12" fillId="49" borderId="9" applyNumberFormat="0" applyFont="1" applyFill="1" applyBorder="1" applyAlignment="1" applyProtection="0">
      <alignment horizontal="center" vertical="center"/>
    </xf>
    <xf numFmtId="0" fontId="12" fillId="49" borderId="13" applyNumberFormat="0" applyFont="1" applyFill="1" applyBorder="1" applyAlignment="1" applyProtection="0">
      <alignment horizontal="center" vertical="center"/>
    </xf>
    <xf numFmtId="0" fontId="9" fillId="49" borderId="9" applyNumberFormat="0" applyFont="1" applyFill="1" applyBorder="1" applyAlignment="1" applyProtection="0">
      <alignment horizontal="center" vertical="center"/>
    </xf>
    <xf numFmtId="0" fontId="9" fillId="49" borderId="13" applyNumberFormat="0" applyFont="1" applyFill="1" applyBorder="1" applyAlignment="1" applyProtection="0">
      <alignment horizontal="center" vertical="center"/>
    </xf>
    <xf numFmtId="0" fontId="0" fillId="49" borderId="9" applyNumberFormat="0" applyFont="1" applyFill="1" applyBorder="1" applyAlignment="1" applyProtection="0">
      <alignment horizontal="center" vertical="center"/>
    </xf>
    <xf numFmtId="0" fontId="0" fillId="49" borderId="13" applyNumberFormat="0" applyFont="1" applyFill="1" applyBorder="1" applyAlignment="1" applyProtection="0">
      <alignment horizontal="center" vertical="center"/>
    </xf>
    <xf numFmtId="0" fontId="0" fillId="5" borderId="13" applyNumberFormat="0" applyFont="1" applyFill="1" applyBorder="1" applyAlignment="1" applyProtection="0">
      <alignment vertical="bottom" wrapText="1"/>
    </xf>
    <xf numFmtId="0" fontId="0" fillId="5" borderId="212" applyNumberFormat="0" applyFont="1" applyFill="1" applyBorder="1" applyAlignment="1" applyProtection="0">
      <alignment vertical="bottom" wrapText="1"/>
    </xf>
    <xf numFmtId="0" fontId="0" fillId="5" borderId="213" applyNumberFormat="0" applyFont="1" applyFill="1" applyBorder="1" applyAlignment="1" applyProtection="0">
      <alignment vertical="bottom" wrapText="1"/>
    </xf>
    <xf numFmtId="0" fontId="0" fillId="5" borderId="214" applyNumberFormat="0" applyFont="1" applyFill="1" applyBorder="1" applyAlignment="1" applyProtection="0">
      <alignment vertical="bottom" wrapText="1"/>
    </xf>
    <xf numFmtId="0" fontId="18" fillId="13" borderId="215" applyNumberFormat="0" applyFont="1" applyFill="1" applyBorder="1" applyAlignment="1" applyProtection="0">
      <alignment horizontal="center" vertical="center" wrapText="1"/>
    </xf>
    <xf numFmtId="0" fontId="18" fillId="50" borderId="216" applyNumberFormat="0" applyFont="1" applyFill="1" applyBorder="1" applyAlignment="1" applyProtection="0">
      <alignment horizontal="center" vertical="center" wrapText="1"/>
    </xf>
    <xf numFmtId="0" fontId="18" fillId="50" borderId="217" applyNumberFormat="0" applyFont="1" applyFill="1" applyBorder="1" applyAlignment="1" applyProtection="0">
      <alignment horizontal="center" vertical="center" wrapText="1"/>
    </xf>
    <xf numFmtId="0" fontId="18" fillId="50" borderId="218" applyNumberFormat="0" applyFont="1" applyFill="1" applyBorder="1" applyAlignment="1" applyProtection="0">
      <alignment horizontal="center" vertical="center" wrapText="1"/>
    </xf>
    <xf numFmtId="0" fontId="18" fillId="50" borderId="219" applyNumberFormat="0" applyFont="1" applyFill="1" applyBorder="1" applyAlignment="1" applyProtection="0">
      <alignment horizontal="center" vertical="center" wrapText="1"/>
    </xf>
    <xf numFmtId="0" fontId="18" fillId="50" borderId="220" applyNumberFormat="0" applyFont="1" applyFill="1" applyBorder="1" applyAlignment="1" applyProtection="0">
      <alignment horizontal="center" vertical="center" wrapText="1"/>
    </xf>
    <xf numFmtId="0" fontId="18" fillId="50" borderId="221" applyNumberFormat="0" applyFont="1" applyFill="1" applyBorder="1" applyAlignment="1" applyProtection="0">
      <alignment horizontal="center" vertical="center" wrapText="1"/>
    </xf>
    <xf numFmtId="0" fontId="18" fillId="50" borderId="222" applyNumberFormat="0" applyFont="1" applyFill="1" applyBorder="1" applyAlignment="1" applyProtection="0">
      <alignment horizontal="center" vertical="center" wrapText="1"/>
    </xf>
    <xf numFmtId="0" fontId="18" fillId="50" borderId="223" applyNumberFormat="0" applyFont="1" applyFill="1" applyBorder="1" applyAlignment="1" applyProtection="0">
      <alignment horizontal="center" vertical="center" wrapText="1"/>
    </xf>
    <xf numFmtId="49" fontId="16" fillId="20" borderId="224" applyNumberFormat="1" applyFont="1" applyFill="1" applyBorder="1" applyAlignment="1" applyProtection="0">
      <alignment horizontal="center" vertical="center" wrapText="1"/>
    </xf>
    <xf numFmtId="0" fontId="16" fillId="50" borderId="225" applyNumberFormat="0" applyFont="1" applyFill="1" applyBorder="1" applyAlignment="1" applyProtection="0">
      <alignment horizontal="center" vertical="center" wrapText="1"/>
    </xf>
    <xf numFmtId="0" fontId="16" fillId="50" borderId="30" applyNumberFormat="0" applyFont="1" applyFill="1" applyBorder="1" applyAlignment="1" applyProtection="0">
      <alignment horizontal="center" vertical="center" wrapText="1"/>
    </xf>
    <xf numFmtId="0" fontId="16" fillId="50" borderId="226" applyNumberFormat="0" applyFont="1" applyFill="1" applyBorder="1" applyAlignment="1" applyProtection="0">
      <alignment horizontal="center" vertical="center" wrapText="1"/>
    </xf>
    <xf numFmtId="0" fontId="16" fillId="50" borderId="224" applyNumberFormat="0" applyFont="1" applyFill="1" applyBorder="1" applyAlignment="1" applyProtection="0">
      <alignment horizontal="center" vertical="center" wrapText="1"/>
    </xf>
    <xf numFmtId="0" fontId="16" fillId="50" borderId="227" applyNumberFormat="0" applyFont="1" applyFill="1" applyBorder="1" applyAlignment="1" applyProtection="0">
      <alignment horizontal="center" vertical="center" wrapText="1"/>
    </xf>
    <xf numFmtId="49" fontId="18" fillId="13" borderId="224" applyNumberFormat="1" applyFont="1" applyFill="1" applyBorder="1" applyAlignment="1" applyProtection="0">
      <alignment horizontal="center" vertical="center" wrapText="1"/>
    </xf>
    <xf numFmtId="0" fontId="18" fillId="50" borderId="225" applyNumberFormat="0" applyFont="1" applyFill="1" applyBorder="1" applyAlignment="1" applyProtection="0">
      <alignment horizontal="center" vertical="center" wrapText="1"/>
    </xf>
    <xf numFmtId="0" fontId="18" fillId="50" borderId="30" applyNumberFormat="0" applyFont="1" applyFill="1" applyBorder="1" applyAlignment="1" applyProtection="0">
      <alignment horizontal="center" vertical="center" wrapText="1"/>
    </xf>
    <xf numFmtId="0" fontId="18" fillId="50" borderId="224" applyNumberFormat="0" applyFont="1" applyFill="1" applyBorder="1" applyAlignment="1" applyProtection="0">
      <alignment horizontal="center" vertical="center" wrapText="1"/>
    </xf>
    <xf numFmtId="0" fontId="18" fillId="50" borderId="227" applyNumberFormat="0" applyFont="1" applyFill="1" applyBorder="1" applyAlignment="1" applyProtection="0">
      <alignment horizontal="center" vertical="center" wrapText="1"/>
    </xf>
    <xf numFmtId="0" fontId="18" fillId="13" borderId="228" applyNumberFormat="0" applyFont="1" applyFill="1" applyBorder="1" applyAlignment="1" applyProtection="0">
      <alignment horizontal="center" vertical="center" wrapText="1"/>
    </xf>
    <xf numFmtId="0" fontId="18" fillId="50" borderId="229" applyNumberFormat="0" applyFont="1" applyFill="1" applyBorder="1" applyAlignment="1" applyProtection="0">
      <alignment horizontal="center" vertical="center" wrapText="1"/>
    </xf>
    <xf numFmtId="0" fontId="18" fillId="50" borderId="213" applyNumberFormat="0" applyFont="1" applyFill="1" applyBorder="1" applyAlignment="1" applyProtection="0">
      <alignment horizontal="center" vertical="center" wrapText="1"/>
    </xf>
    <xf numFmtId="0" fontId="18" fillId="50" borderId="230" applyNumberFormat="0" applyFont="1" applyFill="1" applyBorder="1" applyAlignment="1" applyProtection="0">
      <alignment horizontal="center" vertical="center" wrapText="1"/>
    </xf>
    <xf numFmtId="0" fontId="18" fillId="50" borderId="231" applyNumberFormat="0" applyFont="1" applyFill="1" applyBorder="1" applyAlignment="1" applyProtection="0">
      <alignment horizontal="center" vertical="center" wrapText="1"/>
    </xf>
    <xf numFmtId="0" fontId="0" fillId="5" borderId="140" applyNumberFormat="0" applyFont="1" applyFill="1" applyBorder="1" applyAlignment="1" applyProtection="0">
      <alignment vertical="bottom" wrapText="1"/>
    </xf>
    <xf numFmtId="0" fontId="18" fillId="5" borderId="12" applyNumberFormat="0" applyFont="1" applyFill="1" applyBorder="1" applyAlignment="1" applyProtection="0">
      <alignment horizontal="justify" vertical="center" wrapText="1"/>
    </xf>
    <xf numFmtId="0" fontId="0" fillId="5" borderId="12" applyNumberFormat="0" applyFont="1" applyFill="1" applyBorder="1" applyAlignment="1" applyProtection="0">
      <alignment vertical="bottom" wrapText="1"/>
    </xf>
    <xf numFmtId="0" fontId="0" fillId="5" borderId="232" applyNumberFormat="0" applyFont="1" applyFill="1" applyBorder="1" applyAlignment="1" applyProtection="0">
      <alignment vertical="bottom" wrapText="1"/>
    </xf>
    <xf numFmtId="0" fontId="0" fillId="5" borderId="233" applyNumberFormat="0" applyFont="1" applyFill="1" applyBorder="1" applyAlignment="1" applyProtection="0">
      <alignment vertical="bottom" wrapText="1"/>
    </xf>
    <xf numFmtId="0" fontId="0" applyNumberFormat="1" applyFont="1" applyFill="0" applyBorder="0" applyAlignment="1" applyProtection="0">
      <alignment vertical="bottom"/>
    </xf>
    <xf numFmtId="0" fontId="0" fillId="5" borderId="68" applyNumberFormat="0" applyFont="1" applyFill="1" applyBorder="1" applyAlignment="1" applyProtection="0">
      <alignment vertical="bottom"/>
    </xf>
    <xf numFmtId="0" fontId="0" fillId="5" borderId="234" applyNumberFormat="0" applyFont="1" applyFill="1" applyBorder="1" applyAlignment="1" applyProtection="0">
      <alignment vertical="bottom"/>
    </xf>
    <xf numFmtId="0" fontId="0" fillId="5" borderId="151" applyNumberFormat="0" applyFont="1" applyFill="1" applyBorder="1" applyAlignment="1" applyProtection="0">
      <alignment vertical="bottom"/>
    </xf>
    <xf numFmtId="0" fontId="16" fillId="20" borderId="75" applyNumberFormat="0" applyFont="1" applyFill="1" applyBorder="1" applyAlignment="1" applyProtection="0">
      <alignment horizontal="center" vertical="center" wrapText="1"/>
    </xf>
    <xf numFmtId="49" fontId="16" fillId="7" borderId="30" applyNumberFormat="1" applyFont="1" applyFill="1" applyBorder="1" applyAlignment="1" applyProtection="0">
      <alignment horizontal="center" vertical="center" wrapText="1"/>
    </xf>
    <xf numFmtId="49" fontId="16" fillId="7" borderId="75" applyNumberFormat="1" applyFont="1" applyFill="1" applyBorder="1" applyAlignment="1" applyProtection="0">
      <alignment horizontal="center" vertical="center" wrapText="1"/>
    </xf>
    <xf numFmtId="0" fontId="16" fillId="7" borderId="74" applyNumberFormat="0" applyFont="1" applyFill="1" applyBorder="1" applyAlignment="1" applyProtection="0">
      <alignment horizontal="center" vertical="center" wrapText="1"/>
    </xf>
    <xf numFmtId="49" fontId="16" fillId="20" borderId="34" applyNumberFormat="1" applyFont="1" applyFill="1" applyBorder="1" applyAlignment="1" applyProtection="0">
      <alignment horizontal="center" vertical="center" wrapText="1"/>
    </xf>
    <xf numFmtId="0" fontId="16" fillId="20" borderId="70" applyNumberFormat="0" applyFont="1" applyFill="1" applyBorder="1" applyAlignment="1" applyProtection="0">
      <alignment horizontal="center" vertical="center" wrapText="1"/>
    </xf>
    <xf numFmtId="0" fontId="18" fillId="13" borderId="37" applyNumberFormat="0" applyFont="1" applyFill="1" applyBorder="1" applyAlignment="1" applyProtection="0">
      <alignment horizontal="center" vertical="center" wrapText="1"/>
    </xf>
    <xf numFmtId="49" fontId="18" fillId="13" borderId="74" applyNumberFormat="1" applyFont="1" applyFill="1" applyBorder="1" applyAlignment="1" applyProtection="0">
      <alignment vertical="center" wrapText="1"/>
    </xf>
    <xf numFmtId="0" fontId="18" fillId="5" borderId="235" applyNumberFormat="0" applyFont="1" applyFill="1" applyBorder="1" applyAlignment="1" applyProtection="0">
      <alignment vertical="center" wrapText="1"/>
    </xf>
    <xf numFmtId="0" fontId="18" fillId="5" borderId="68" applyNumberFormat="0" applyFont="1" applyFill="1" applyBorder="1" applyAlignment="1" applyProtection="0">
      <alignment vertical="center"/>
    </xf>
    <xf numFmtId="0" fontId="16" fillId="7" borderId="37" applyNumberFormat="0" applyFont="1" applyFill="1" applyBorder="1" applyAlignment="1" applyProtection="0">
      <alignment horizontal="center" vertical="center" wrapText="1"/>
    </xf>
    <xf numFmtId="0" fontId="0" fillId="5" borderId="78" applyNumberFormat="0" applyFont="1" applyFill="1" applyBorder="1" applyAlignment="1" applyProtection="0">
      <alignment vertical="bottom"/>
    </xf>
    <xf numFmtId="0" fontId="20" fillId="7" borderId="75" applyNumberFormat="0" applyFont="1" applyFill="1" applyBorder="1" applyAlignment="1" applyProtection="0">
      <alignment horizontal="center" vertical="center" wrapText="1"/>
    </xf>
    <xf numFmtId="0" fontId="20" fillId="7" borderId="74" applyNumberFormat="0" applyFont="1" applyFill="1" applyBorder="1" applyAlignment="1" applyProtection="0">
      <alignment horizontal="center" vertical="center" wrapText="1"/>
    </xf>
    <xf numFmtId="49" fontId="16" fillId="7" borderId="72" applyNumberFormat="1" applyFont="1" applyFill="1" applyBorder="1" applyAlignment="1" applyProtection="0">
      <alignment horizontal="center" vertical="center" wrapText="1"/>
    </xf>
    <xf numFmtId="0" fontId="16" fillId="7" borderId="34" applyNumberFormat="0" applyFont="1" applyFill="1" applyBorder="1" applyAlignment="1" applyProtection="0">
      <alignment horizontal="center" vertical="center" wrapText="1"/>
    </xf>
    <xf numFmtId="49" fontId="18" fillId="13" borderId="31" applyNumberFormat="1" applyFont="1" applyFill="1" applyBorder="1" applyAlignment="1" applyProtection="0">
      <alignment horizontal="center" vertical="center" wrapText="1"/>
    </xf>
    <xf numFmtId="49" fontId="18" fillId="5" borderId="9" applyNumberFormat="1" applyFont="1" applyFill="1" applyBorder="1" applyAlignment="1" applyProtection="0">
      <alignment vertical="center"/>
    </xf>
    <xf numFmtId="0" fontId="0" applyNumberFormat="1" applyFont="1" applyFill="0" applyBorder="0" applyAlignment="1" applyProtection="0">
      <alignment vertical="bottom"/>
    </xf>
    <xf numFmtId="49" fontId="95" fillId="7" borderId="9" applyNumberFormat="1" applyFont="1" applyFill="1" applyBorder="1" applyAlignment="1" applyProtection="0">
      <alignment horizontal="center" vertical="center"/>
    </xf>
    <xf numFmtId="0" fontId="95" fillId="7" borderId="9" applyNumberFormat="0" applyFont="1" applyFill="1" applyBorder="1" applyAlignment="1" applyProtection="0">
      <alignment horizontal="center" vertical="center"/>
    </xf>
    <xf numFmtId="49" fontId="17" fillId="7" borderId="9" applyNumberFormat="1" applyFont="1" applyFill="1" applyBorder="1" applyAlignment="1" applyProtection="0">
      <alignment horizontal="center" vertical="center"/>
    </xf>
    <xf numFmtId="0" fontId="17" fillId="7" borderId="9" applyNumberFormat="0" applyFont="1" applyFill="1" applyBorder="1" applyAlignment="1" applyProtection="0">
      <alignment horizontal="center" vertical="center"/>
    </xf>
    <xf numFmtId="49" fontId="54" fillId="7" borderId="9" applyNumberFormat="1" applyFont="1" applyFill="1" applyBorder="1" applyAlignment="1" applyProtection="0">
      <alignment horizontal="center" vertical="center"/>
    </xf>
    <xf numFmtId="0" fontId="54" fillId="7" borderId="9" applyNumberFormat="0" applyFont="1" applyFill="1" applyBorder="1" applyAlignment="1" applyProtection="0">
      <alignment horizontal="center" vertical="center"/>
    </xf>
    <xf numFmtId="0" fontId="17" fillId="7" borderId="10" applyNumberFormat="0" applyFont="1" applyFill="1" applyBorder="1" applyAlignment="1" applyProtection="0">
      <alignment horizontal="center" vertical="center"/>
    </xf>
    <xf numFmtId="49" fontId="17" fillId="20" borderId="16" applyNumberFormat="1" applyFont="1" applyFill="1" applyBorder="1" applyAlignment="1" applyProtection="0">
      <alignment horizontal="center" vertical="center" wrapText="1"/>
    </xf>
    <xf numFmtId="49" fontId="17" fillId="20" borderId="17" applyNumberFormat="1" applyFont="1" applyFill="1" applyBorder="1" applyAlignment="1" applyProtection="0">
      <alignment horizontal="center" vertical="center" wrapText="1"/>
    </xf>
    <xf numFmtId="49" fontId="17" fillId="20" borderId="48" applyNumberFormat="1" applyFont="1" applyFill="1" applyBorder="1" applyAlignment="1" applyProtection="0">
      <alignment horizontal="center" vertical="center" wrapText="1"/>
    </xf>
    <xf numFmtId="49" fontId="17" fillId="20" borderId="45" applyNumberFormat="1" applyFont="1" applyFill="1" applyBorder="1" applyAlignment="1" applyProtection="0">
      <alignment horizontal="center" vertical="center" wrapText="1"/>
    </xf>
    <xf numFmtId="49" fontId="17" fillId="20" borderId="176" applyNumberFormat="1" applyFont="1" applyFill="1" applyBorder="1" applyAlignment="1" applyProtection="0">
      <alignment horizontal="center" vertical="center" wrapText="1"/>
    </xf>
    <xf numFmtId="49" fontId="17" fillId="20" borderId="26" applyNumberFormat="1" applyFont="1" applyFill="1" applyBorder="1" applyAlignment="1" applyProtection="0">
      <alignment horizontal="center" vertical="center" wrapText="1"/>
    </xf>
    <xf numFmtId="49" fontId="17" fillId="20" borderId="44" applyNumberFormat="1" applyFont="1" applyFill="1" applyBorder="1" applyAlignment="1" applyProtection="0">
      <alignment horizontal="center" vertical="center" wrapText="1"/>
    </xf>
    <xf numFmtId="49" fontId="96" fillId="20" borderId="26" applyNumberFormat="1" applyFont="1" applyFill="1" applyBorder="1" applyAlignment="1" applyProtection="0">
      <alignment horizontal="center" vertical="center" wrapText="1"/>
    </xf>
    <xf numFmtId="49" fontId="19" fillId="13" borderId="236" applyNumberFormat="1" applyFont="1" applyFill="1" applyBorder="1" applyAlignment="1" applyProtection="0">
      <alignment horizontal="center" vertical="center" wrapText="1"/>
    </xf>
    <xf numFmtId="0" fontId="15" fillId="5" borderId="9" applyNumberFormat="0" applyFont="1" applyFill="1" applyBorder="1" applyAlignment="1" applyProtection="0">
      <alignment horizontal="center" vertical="center"/>
    </xf>
    <xf numFmtId="49" fontId="96" fillId="20" borderId="44" applyNumberFormat="1" applyFont="1" applyFill="1" applyBorder="1" applyAlignment="1" applyProtection="0">
      <alignment horizontal="center" vertical="center" wrapText="1"/>
    </xf>
    <xf numFmtId="49" fontId="23" fillId="13" borderId="237" applyNumberFormat="1" applyFont="1" applyFill="1" applyBorder="1" applyAlignment="1" applyProtection="0">
      <alignment horizontal="center" vertical="center" wrapText="1"/>
    </xf>
    <xf numFmtId="49" fontId="17" fillId="7" borderId="9" applyNumberFormat="1" applyFont="1" applyFill="1" applyBorder="1" applyAlignment="1" applyProtection="0">
      <alignment horizontal="center" vertical="center" wrapText="1"/>
    </xf>
    <xf numFmtId="0" fontId="17" fillId="7" borderId="9" applyNumberFormat="0" applyFont="1" applyFill="1" applyBorder="1" applyAlignment="1" applyProtection="0">
      <alignment horizontal="center" vertical="center" wrapText="1"/>
    </xf>
    <xf numFmtId="0" fontId="98" fillId="7" borderId="16" applyNumberFormat="0" applyFont="1" applyFill="1" applyBorder="1" applyAlignment="1" applyProtection="0">
      <alignment horizontal="center" vertical="center" wrapText="1"/>
    </xf>
    <xf numFmtId="49" fontId="53" fillId="7" borderId="18" applyNumberFormat="1" applyFont="1" applyFill="1" applyBorder="1" applyAlignment="1" applyProtection="0">
      <alignment horizontal="center" vertical="center" wrapText="1"/>
    </xf>
    <xf numFmtId="49" fontId="53" fillId="7" borderId="17" applyNumberFormat="1" applyFont="1" applyFill="1" applyBorder="1" applyAlignment="1" applyProtection="0">
      <alignment horizontal="center" vertical="center" wrapText="1"/>
    </xf>
    <xf numFmtId="49" fontId="53" fillId="20" borderId="26" applyNumberFormat="1" applyFont="1" applyFill="1" applyBorder="1" applyAlignment="1" applyProtection="0">
      <alignment horizontal="center" vertical="center" wrapText="1"/>
    </xf>
    <xf numFmtId="49" fontId="30" fillId="13" borderId="28" applyNumberFormat="1" applyFont="1" applyFill="1" applyBorder="1" applyAlignment="1" applyProtection="0">
      <alignment horizontal="center" vertical="center" wrapText="1"/>
    </xf>
    <xf numFmtId="0" fontId="34" fillId="13" borderId="28" applyNumberFormat="0" applyFont="1" applyFill="1" applyBorder="1" applyAlignment="1" applyProtection="0">
      <alignment horizontal="center" vertical="center" wrapText="1"/>
    </xf>
    <xf numFmtId="0" fontId="34" fillId="13" borderId="27" applyNumberFormat="0" applyFont="1" applyFill="1" applyBorder="1" applyAlignment="1" applyProtection="0">
      <alignment horizontal="center" vertical="center" wrapText="1"/>
    </xf>
    <xf numFmtId="49" fontId="30" fillId="13" borderId="27" applyNumberFormat="1" applyFont="1" applyFill="1" applyBorder="1" applyAlignment="1" applyProtection="0">
      <alignment horizontal="center" vertical="center" wrapText="1"/>
    </xf>
    <xf numFmtId="49" fontId="53" fillId="20" borderId="44" applyNumberFormat="1" applyFont="1" applyFill="1" applyBorder="1" applyAlignment="1" applyProtection="0">
      <alignment horizontal="center" vertical="center" wrapText="1"/>
    </xf>
    <xf numFmtId="49" fontId="30" fillId="13" borderId="47" applyNumberFormat="1" applyFont="1" applyFill="1" applyBorder="1" applyAlignment="1" applyProtection="0">
      <alignment horizontal="center" vertical="center" wrapText="1"/>
    </xf>
    <xf numFmtId="0" fontId="34" fillId="13" borderId="47" applyNumberFormat="0" applyFont="1" applyFill="1" applyBorder="1" applyAlignment="1" applyProtection="0">
      <alignment horizontal="center" vertical="center" wrapText="1"/>
    </xf>
    <xf numFmtId="0" fontId="34" fillId="13" borderId="40" applyNumberFormat="0" applyFont="1" applyFill="1" applyBorder="1" applyAlignment="1" applyProtection="0">
      <alignment horizontal="center" vertical="center" wrapText="1"/>
    </xf>
    <xf numFmtId="49" fontId="53" fillId="20" borderId="56" applyNumberFormat="1" applyFont="1" applyFill="1" applyBorder="1" applyAlignment="1" applyProtection="0">
      <alignment horizontal="center" vertical="center"/>
    </xf>
    <xf numFmtId="49" fontId="30" fillId="13" borderId="131" applyNumberFormat="1" applyFont="1" applyFill="1" applyBorder="1" applyAlignment="1" applyProtection="0">
      <alignment horizontal="center" vertical="center" wrapText="1"/>
    </xf>
    <xf numFmtId="0" fontId="0" fillId="13" borderId="132" applyNumberFormat="0" applyFont="1" applyFill="1" applyBorder="1" applyAlignment="1" applyProtection="0">
      <alignment vertical="bottom"/>
    </xf>
    <xf numFmtId="49" fontId="30" fillId="13" borderId="238" applyNumberFormat="1" applyFont="1" applyFill="1" applyBorder="1" applyAlignment="1" applyProtection="0">
      <alignment horizontal="center" vertical="center" wrapText="1"/>
    </xf>
    <xf numFmtId="0" fontId="0" fillId="13" borderId="56" applyNumberFormat="0" applyFont="1" applyFill="1" applyBorder="1" applyAlignment="1" applyProtection="0">
      <alignment vertical="bottom"/>
    </xf>
    <xf numFmtId="0" fontId="0" applyNumberFormat="1" applyFont="1" applyFill="0" applyBorder="0" applyAlignment="1" applyProtection="0">
      <alignment vertical="bottom"/>
    </xf>
    <xf numFmtId="49" fontId="21" fillId="7" borderId="68" applyNumberFormat="1" applyFont="1" applyFill="1" applyBorder="1" applyAlignment="1" applyProtection="0">
      <alignment horizontal="center" vertical="bottom"/>
    </xf>
    <xf numFmtId="0" fontId="21" fillId="7" borderId="68" applyNumberFormat="0" applyFont="1" applyFill="1" applyBorder="1" applyAlignment="1" applyProtection="0">
      <alignment horizontal="center" vertical="bottom"/>
    </xf>
    <xf numFmtId="49" fontId="63" fillId="20" borderId="30" applyNumberFormat="1" applyFont="1" applyFill="1" applyBorder="1" applyAlignment="1" applyProtection="0">
      <alignment horizontal="center" vertical="center" wrapText="1"/>
    </xf>
    <xf numFmtId="0" fontId="21" fillId="51" borderId="68" applyNumberFormat="0" applyFont="1" applyFill="1" applyBorder="1" applyAlignment="1" applyProtection="0">
      <alignment horizontal="center" vertical="bottom"/>
    </xf>
    <xf numFmtId="49" fontId="12" fillId="7" borderId="9" applyNumberFormat="1" applyFont="1" applyFill="1" applyBorder="1" applyAlignment="1" applyProtection="0">
      <alignment horizontal="center" vertical="center"/>
    </xf>
    <xf numFmtId="0" fontId="12" fillId="7" borderId="9" applyNumberFormat="0" applyFont="1" applyFill="1" applyBorder="1" applyAlignment="1" applyProtection="0">
      <alignment horizontal="center" vertical="center"/>
    </xf>
    <xf numFmtId="0" fontId="18" fillId="51" borderId="30" applyNumberFormat="0" applyFont="1" applyFill="1" applyBorder="1" applyAlignment="1" applyProtection="0">
      <alignment horizontal="center" vertical="center" wrapText="1"/>
    </xf>
    <xf numFmtId="0" fontId="0" fillId="51" borderId="72" applyNumberFormat="0" applyFont="1" applyFill="1" applyBorder="1" applyAlignment="1" applyProtection="0">
      <alignment vertical="bottom"/>
    </xf>
    <xf numFmtId="49" fontId="21" fillId="52" borderId="34" applyNumberFormat="1" applyFont="1" applyFill="1" applyBorder="1" applyAlignment="1" applyProtection="0">
      <alignment horizontal="center" vertical="bottom"/>
    </xf>
    <xf numFmtId="49" fontId="8" fillId="9" borderId="9" applyNumberFormat="1" applyFont="1" applyFill="1" applyBorder="1" applyAlignment="1" applyProtection="0">
      <alignment horizontal="left" vertical="center"/>
    </xf>
    <xf numFmtId="0" fontId="8" fillId="9" borderId="9" applyNumberFormat="0" applyFont="1" applyFill="1" applyBorder="1" applyAlignment="1" applyProtection="0">
      <alignment horizontal="left" vertical="center"/>
    </xf>
    <xf numFmtId="0" fontId="0" fillId="5" borderId="9" applyNumberFormat="0" applyFont="1" applyFill="1" applyBorder="1" applyAlignment="1" applyProtection="0">
      <alignment horizontal="left" vertical="bottom"/>
    </xf>
    <xf numFmtId="0" fontId="0" fillId="5" borderId="48" applyNumberFormat="0" applyFont="1" applyFill="1" applyBorder="1" applyAlignment="1" applyProtection="0">
      <alignment horizontal="left" vertical="bottom"/>
    </xf>
    <xf numFmtId="49" fontId="14" fillId="21" borderId="28" applyNumberFormat="1" applyFont="1" applyFill="1" applyBorder="1" applyAlignment="1" applyProtection="0">
      <alignment horizontal="center" vertical="center"/>
    </xf>
    <xf numFmtId="0" fontId="0" fillId="5" borderId="45" applyNumberFormat="0" applyFont="1" applyFill="1" applyBorder="1" applyAlignment="1" applyProtection="0">
      <alignment horizontal="left" vertical="bottom"/>
    </xf>
    <xf numFmtId="49" fontId="9" fillId="9" borderId="9" applyNumberFormat="1" applyFont="1" applyFill="1" applyBorder="1" applyAlignment="1" applyProtection="0">
      <alignment horizontal="left" vertical="center"/>
    </xf>
    <xf numFmtId="0" fontId="9" fillId="9" borderId="9" applyNumberFormat="0" applyFont="1" applyFill="1" applyBorder="1" applyAlignment="1" applyProtection="0">
      <alignment horizontal="left" vertical="center"/>
    </xf>
    <xf numFmtId="49" fontId="16" fillId="53" borderId="17" applyNumberFormat="1" applyFont="1" applyFill="1" applyBorder="1" applyAlignment="1" applyProtection="0">
      <alignment horizontal="center" vertical="center" wrapText="1"/>
    </xf>
    <xf numFmtId="0" fontId="16" fillId="53" borderId="51" applyNumberFormat="0" applyFont="1" applyFill="1" applyBorder="1" applyAlignment="1" applyProtection="0">
      <alignment horizontal="center" vertical="center" wrapText="1"/>
    </xf>
    <xf numFmtId="0" fontId="16" fillId="12" borderId="28" applyNumberFormat="1" applyFont="1" applyFill="1" applyBorder="1" applyAlignment="1" applyProtection="0">
      <alignment horizontal="center" vertical="center" wrapText="1"/>
    </xf>
    <xf numFmtId="49" fontId="18" fillId="54" borderId="28" applyNumberFormat="1" applyFont="1" applyFill="1" applyBorder="1" applyAlignment="1" applyProtection="0">
      <alignment horizontal="center" vertical="center" wrapText="1"/>
    </xf>
    <xf numFmtId="49" fontId="18" fillId="55" borderId="27" applyNumberFormat="1" applyFont="1" applyFill="1" applyBorder="1" applyAlignment="1" applyProtection="0">
      <alignment horizontal="center" vertical="center" wrapText="1"/>
    </xf>
    <xf numFmtId="0" fontId="18" fillId="55" borderId="26" applyNumberFormat="0" applyFont="1" applyFill="1" applyBorder="1" applyAlignment="1" applyProtection="0">
      <alignment horizontal="center" vertical="center" wrapText="1"/>
    </xf>
    <xf numFmtId="0" fontId="0" fillId="9" borderId="9" applyNumberFormat="0" applyFont="1" applyFill="1" applyBorder="1" applyAlignment="1" applyProtection="0">
      <alignment horizontal="left" vertical="center"/>
    </xf>
    <xf numFmtId="49" fontId="16" fillId="12" borderId="28" applyNumberFormat="1" applyFont="1" applyFill="1" applyBorder="1" applyAlignment="1" applyProtection="0">
      <alignment horizontal="center" vertical="center" wrapText="1"/>
    </xf>
    <xf numFmtId="0" fontId="0" fillId="5" borderId="49" applyNumberFormat="0" applyFont="1" applyFill="1" applyBorder="1" applyAlignment="1" applyProtection="0">
      <alignment horizontal="left" vertical="bottom"/>
    </xf>
    <xf numFmtId="0" fontId="18" fillId="5" borderId="49" applyNumberFormat="0" applyFont="1" applyFill="1" applyBorder="1" applyAlignment="1" applyProtection="0">
      <alignment vertical="center" wrapText="1"/>
    </xf>
    <xf numFmtId="49" fontId="16" fillId="7" borderId="31" applyNumberFormat="1" applyFont="1" applyFill="1" applyBorder="1" applyAlignment="1" applyProtection="0">
      <alignment horizontal="center" vertical="center" wrapText="1"/>
    </xf>
    <xf numFmtId="0" fontId="16" fillId="7" borderId="9" applyNumberFormat="0" applyFont="1" applyFill="1" applyBorder="1" applyAlignment="1" applyProtection="0">
      <alignment horizontal="center" vertical="center" wrapText="1"/>
    </xf>
    <xf numFmtId="49" fontId="63" fillId="12" borderId="24" applyNumberFormat="1" applyFont="1" applyFill="1" applyBorder="1" applyAlignment="1" applyProtection="0">
      <alignment horizontal="center" vertical="center" wrapText="1"/>
    </xf>
    <xf numFmtId="49" fontId="18" fillId="9" borderId="24" applyNumberFormat="1" applyFont="1" applyFill="1" applyBorder="1" applyAlignment="1" applyProtection="0">
      <alignment horizontal="center" vertical="center" wrapText="1"/>
    </xf>
    <xf numFmtId="49" fontId="18" fillId="55" borderId="31" applyNumberFormat="1" applyFont="1" applyFill="1" applyBorder="1" applyAlignment="1" applyProtection="0">
      <alignment horizontal="center" vertical="center" wrapText="1"/>
    </xf>
    <xf numFmtId="0" fontId="18" fillId="55" borderId="9" applyNumberFormat="0" applyFont="1" applyFill="1" applyBorder="1" applyAlignment="1" applyProtection="0">
      <alignment horizontal="center" vertical="center" wrapText="1"/>
    </xf>
    <xf numFmtId="0" fontId="16" fillId="37" borderId="51" applyNumberFormat="0" applyFont="1" applyFill="1" applyBorder="1" applyAlignment="1" applyProtection="0">
      <alignment horizontal="center" vertical="center" wrapText="1"/>
    </xf>
    <xf numFmtId="49" fontId="63" fillId="12" borderId="30" applyNumberFormat="1" applyFont="1" applyFill="1" applyBorder="1" applyAlignment="1" applyProtection="0">
      <alignment horizontal="center" vertical="center" wrapText="1"/>
    </xf>
    <xf numFmtId="49" fontId="18" fillId="9" borderId="30" applyNumberFormat="1" applyFont="1" applyFill="1" applyBorder="1" applyAlignment="1" applyProtection="0">
      <alignment horizontal="center" vertical="center" wrapText="1"/>
    </xf>
    <xf numFmtId="49" fontId="99" fillId="55" borderId="31" applyNumberFormat="1" applyFont="1" applyFill="1" applyBorder="1" applyAlignment="1" applyProtection="0">
      <alignment horizontal="center" vertical="center" wrapText="1"/>
    </xf>
    <xf numFmtId="0" fontId="99" fillId="55" borderId="9" applyNumberFormat="0" applyFont="1" applyFill="1" applyBorder="1" applyAlignment="1" applyProtection="0">
      <alignment horizontal="center" vertical="center" wrapText="1"/>
    </xf>
    <xf numFmtId="49" fontId="99" fillId="54" borderId="28" applyNumberFormat="1" applyFont="1" applyFill="1" applyBorder="1" applyAlignment="1" applyProtection="0">
      <alignment horizontal="center" vertical="center" wrapText="1"/>
    </xf>
    <xf numFmtId="0" fontId="0" fillId="37" borderId="45" applyNumberFormat="0" applyFont="1" applyFill="1" applyBorder="1" applyAlignment="1" applyProtection="0">
      <alignment vertical="bottom"/>
    </xf>
    <xf numFmtId="0" fontId="63" fillId="12" borderId="30" applyNumberFormat="1" applyFont="1" applyFill="1" applyBorder="1" applyAlignment="1" applyProtection="0">
      <alignment horizontal="center" vertical="center" wrapText="1"/>
    </xf>
    <xf numFmtId="0" fontId="0" fillId="37" borderId="17" applyNumberFormat="0" applyFont="1" applyFill="1" applyBorder="1" applyAlignment="1" applyProtection="0">
      <alignment vertical="bottom"/>
    </xf>
    <xf numFmtId="0" fontId="16" fillId="37" borderId="28" applyNumberFormat="0" applyFont="1" applyFill="1" applyBorder="1" applyAlignment="1" applyProtection="0">
      <alignment horizontal="center" vertical="center" wrapText="1"/>
    </xf>
    <xf numFmtId="49" fontId="18" fillId="37" borderId="27" applyNumberFormat="1" applyFont="1" applyFill="1" applyBorder="1" applyAlignment="1" applyProtection="0">
      <alignment horizontal="center" vertical="center" wrapText="1"/>
    </xf>
    <xf numFmtId="49" fontId="63" fillId="5" borderId="34" applyNumberFormat="1" applyFont="1" applyFill="1" applyBorder="1" applyAlignment="1" applyProtection="0">
      <alignment horizontal="center" vertical="center"/>
    </xf>
    <xf numFmtId="0" fontId="63" fillId="5" borderId="34" applyNumberFormat="0" applyFont="1" applyFill="1" applyBorder="1" applyAlignment="1" applyProtection="0">
      <alignment horizontal="center" vertical="center"/>
    </xf>
    <xf numFmtId="0" fontId="63" fillId="5" borderId="9" applyNumberFormat="0" applyFont="1" applyFill="1" applyBorder="1" applyAlignment="1" applyProtection="0">
      <alignment horizontal="center" vertical="center"/>
    </xf>
    <xf numFmtId="49" fontId="13" fillId="12" borderId="9" applyNumberFormat="1" applyFont="1" applyFill="1" applyBorder="1" applyAlignment="1" applyProtection="0">
      <alignment horizontal="center" vertical="center" wrapText="1"/>
    </xf>
    <xf numFmtId="0" fontId="13" fillId="12" borderId="9" applyNumberFormat="0" applyFont="1" applyFill="1" applyBorder="1" applyAlignment="1" applyProtection="0">
      <alignment horizontal="center" vertical="center" wrapText="1"/>
    </xf>
    <xf numFmtId="49" fontId="13" fillId="7" borderId="9" applyNumberFormat="1" applyFont="1" applyFill="1" applyBorder="1" applyAlignment="1" applyProtection="0">
      <alignment horizontal="center" vertical="center"/>
    </xf>
    <xf numFmtId="0" fontId="13" fillId="7" borderId="9" applyNumberFormat="0" applyFont="1" applyFill="1" applyBorder="1" applyAlignment="1" applyProtection="0">
      <alignment horizontal="center" vertical="center"/>
    </xf>
    <xf numFmtId="0" fontId="13" fillId="12" borderId="9" applyNumberFormat="1" applyFont="1" applyFill="1" applyBorder="1" applyAlignment="1" applyProtection="0">
      <alignment horizontal="center" vertical="bottom"/>
    </xf>
    <xf numFmtId="0" fontId="13" fillId="12" borderId="9" applyNumberFormat="1" applyFont="1" applyFill="1" applyBorder="1" applyAlignment="1" applyProtection="0">
      <alignment horizontal="center" vertical="center"/>
    </xf>
    <xf numFmtId="0" fontId="8" fillId="13" borderId="9" applyNumberFormat="0" applyFont="1" applyFill="1" applyBorder="1" applyAlignment="1" applyProtection="0">
      <alignment vertical="bottom"/>
    </xf>
    <xf numFmtId="0" fontId="13" fillId="12" borderId="9" applyNumberFormat="0" applyFont="1" applyFill="1" applyBorder="1" applyAlignment="1" applyProtection="0">
      <alignment horizontal="center" vertical="bottom"/>
    </xf>
    <xf numFmtId="49" fontId="8" fillId="13" borderId="9" applyNumberFormat="1" applyFont="1" applyFill="1" applyBorder="1" applyAlignment="1" applyProtection="0">
      <alignment horizontal="justify" vertical="center"/>
    </xf>
    <xf numFmtId="49" fontId="8" fillId="13" borderId="9" applyNumberFormat="1" applyFont="1" applyFill="1" applyBorder="1" applyAlignment="1" applyProtection="0">
      <alignment vertical="bottom"/>
    </xf>
    <xf numFmtId="0" fontId="9" fillId="13" borderId="9" applyNumberFormat="0" applyFont="1" applyFill="1" applyBorder="1" applyAlignment="1" applyProtection="0">
      <alignment vertical="bottom"/>
    </xf>
    <xf numFmtId="49" fontId="14" fillId="13" borderId="9" applyNumberFormat="1" applyFont="1" applyFill="1" applyBorder="1" applyAlignment="1" applyProtection="0">
      <alignment vertical="bottom"/>
    </xf>
    <xf numFmtId="49" fontId="8" fillId="13" borderId="9" applyNumberFormat="1" applyFont="1" applyFill="1" applyBorder="1" applyAlignment="1" applyProtection="0">
      <alignment vertical="center"/>
    </xf>
    <xf numFmtId="49" fontId="9" fillId="13" borderId="9" applyNumberFormat="1" applyFont="1" applyFill="1" applyBorder="1" applyAlignment="1" applyProtection="0">
      <alignment vertical="center"/>
    </xf>
    <xf numFmtId="49" fontId="103" fillId="13" borderId="9" applyNumberFormat="1" applyFont="1" applyFill="1" applyBorder="1" applyAlignment="1" applyProtection="0">
      <alignment horizontal="center" vertical="center"/>
    </xf>
    <xf numFmtId="49" fontId="104" fillId="13" borderId="9" applyNumberFormat="1" applyFont="1" applyFill="1" applyBorder="1" applyAlignment="1" applyProtection="0">
      <alignment horizontal="center" vertical="center"/>
    </xf>
    <xf numFmtId="49" fontId="9" fillId="13" borderId="9" applyNumberFormat="1" applyFont="1" applyFill="1" applyBorder="1" applyAlignment="1" applyProtection="0">
      <alignment horizontal="left" vertical="center" wrapText="1"/>
    </xf>
    <xf numFmtId="0" fontId="9" fillId="13" borderId="9" applyNumberFormat="0" applyFont="1" applyFill="1" applyBorder="1" applyAlignment="1" applyProtection="0">
      <alignment horizontal="left" vertical="center" wrapText="1"/>
    </xf>
    <xf numFmtId="0" fontId="104" fillId="7" borderId="9" applyNumberFormat="0" applyFont="1" applyFill="1" applyBorder="1" applyAlignment="1" applyProtection="0">
      <alignment horizontal="center" vertical="center"/>
    </xf>
    <xf numFmtId="49" fontId="104" fillId="7" borderId="9" applyNumberFormat="1" applyFont="1" applyFill="1" applyBorder="1" applyAlignment="1" applyProtection="0">
      <alignment horizontal="center" vertical="center"/>
    </xf>
  </cellXfs>
  <cellStyles count="1">
    <cellStyle name="Normal" xfId="0" builtinId="0"/>
  </cellStyles>
  <dxfs count="1">
    <dxf>
      <font>
        <color rgb="ffe324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ca2828"/>
      <rgbColor rgb="ff9f5312"/>
      <rgbColor rgb="fff47f1b"/>
      <rgbColor rgb="ffb97034"/>
      <rgbColor rgb="ffaaaaaa"/>
      <rgbColor rgb="ff010101"/>
      <rgbColor rgb="ffffffff"/>
      <rgbColor rgb="fff2f2f2"/>
      <rgbColor rgb="ffd8d8d8"/>
      <rgbColor rgb="ffa5b6ca"/>
      <rgbColor rgb="ffd99594"/>
      <rgbColor rgb="ff7f7f7f"/>
      <rgbColor rgb="ff4d5d2c"/>
      <rgbColor rgb="ffd6e3bc"/>
      <rgbColor rgb="ffbfbfbf"/>
      <rgbColor rgb="00000000"/>
      <rgbColor rgb="ff748c42"/>
      <rgbColor rgb="ff3b3b38"/>
      <rgbColor rgb="ffb2b1a8"/>
      <rgbColor rgb="ffa5a5a5"/>
      <rgbColor rgb="ffa7a7a7"/>
      <rgbColor rgb="ffff2600"/>
      <rgbColor rgb="ff99403d"/>
      <rgbColor rgb="ff525252"/>
      <rgbColor rgb="ff000000"/>
      <rgbColor rgb="ff00f900"/>
      <rgbColor rgb="ffffa3ff"/>
      <rgbColor rgb="ff660066"/>
      <rgbColor rgb="ff8db4e2"/>
      <rgbColor rgb="ffa95813"/>
      <rgbColor rgb="ffb86015"/>
      <rgbColor rgb="ff76933c"/>
      <rgbColor rgb="ffd8e4bc"/>
      <rgbColor rgb="ff903c39"/>
      <rgbColor rgb="ff963634"/>
      <rgbColor rgb="ff777670"/>
      <rgbColor rgb="ff948a54"/>
      <rgbColor rgb="ffff0000"/>
      <rgbColor rgb="ffc57838"/>
      <rgbColor rgb="ff9bbb59"/>
      <rgbColor rgb="ff212121"/>
      <rgbColor rgb="ff5e5e5e"/>
      <rgbColor rgb="ffed220b"/>
      <rgbColor rgb="fffacda5"/>
      <rgbColor rgb="ff008000"/>
      <rgbColor rgb="ffcc6b16"/>
      <rgbColor rgb="ffe32400"/>
      <rgbColor rgb="ffdd8664"/>
      <rgbColor rgb="ffbb6623"/>
      <rgbColor rgb="ffc46715"/>
      <rgbColor rgb="ff800000"/>
      <rgbColor rgb="ff3366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38</xdr:col>
      <xdr:colOff>760319</xdr:colOff>
      <xdr:row>6</xdr:row>
      <xdr:rowOff>149830</xdr:rowOff>
    </xdr:from>
    <xdr:to>
      <xdr:col>40</xdr:col>
      <xdr:colOff>2579</xdr:colOff>
      <xdr:row>8</xdr:row>
      <xdr:rowOff>159955</xdr:rowOff>
    </xdr:to>
    <xdr:sp>
      <xdr:nvSpPr>
        <xdr:cNvPr id="2" name="Shape 2"/>
        <xdr:cNvSpPr/>
      </xdr:nvSpPr>
      <xdr:spPr>
        <a:xfrm>
          <a:off x="35596419" y="1648430"/>
          <a:ext cx="893261" cy="822926"/>
        </a:xfrm>
        <a:prstGeom prst="pentagon">
          <a:avLst/>
        </a:prstGeom>
        <a:solidFill>
          <a:schemeClr val="accent6"/>
        </a:solidFill>
        <a:ln w="50800" cap="flat">
          <a:solidFill>
            <a:srgbClr val="FFFFFF"/>
          </a:solidFill>
          <a:prstDash val="solid"/>
          <a:miter lim="400000"/>
        </a:ln>
        <a:effectLst>
          <a:outerShdw sx="100000" sy="100000" kx="0" ky="0" algn="b" rotWithShape="0" blurRad="38100" dist="23000" dir="5400000">
            <a:srgbClr val="000000">
              <a:alpha val="35000"/>
            </a:srgbClr>
          </a:outerShdw>
        </a:effectLst>
        <a:extLst>
          <a:ext uri="{C572A759-6A51-4108-AA02-DFA0A04FC94B}">
            <ma14:wrappingTextBoxFlag xmlns:ma14="http://schemas.microsoft.com/office/mac/drawingml/2011/main" val="1"/>
          </a:ext>
        </a:extLst>
      </xdr:spPr>
      <xdr:txBody>
        <a:bodyPr wrap="square" lIns="45719" tIns="45719" rIns="45719" bIns="45719" numCol="1" anchor="ctr">
          <a:noAutofit/>
        </a:bodyPr>
        <a:lstStyle/>
        <a:p>
          <a:pPr marL="0" marR="0" indent="0" algn="ctr" defTabSz="914400" latinLnBrk="0">
            <a:lnSpc>
              <a:spcPct val="100000"/>
            </a:lnSpc>
            <a:spcBef>
              <a:spcPts val="0"/>
            </a:spcBef>
            <a:spcAft>
              <a:spcPts val="0"/>
            </a:spcAft>
            <a:buClrTx/>
            <a:buSzTx/>
            <a:buFontTx/>
            <a:buNone/>
            <a:tabLst/>
            <a:defRPr b="0" baseline="0" cap="none" i="0" spc="0" strike="noStrike" sz="2000" u="none">
              <a:solidFill>
                <a:srgbClr val="FFFFFF"/>
              </a:solidFill>
              <a:uFillTx/>
              <a:latin typeface="Calibri"/>
              <a:ea typeface="Calibri"/>
              <a:cs typeface="Calibri"/>
              <a:sym typeface="Calibri"/>
            </a:defRPr>
          </a:pPr>
          <a:r>
            <a:rPr b="0" baseline="0" cap="none" i="0" spc="0" strike="noStrike" sz="2000" u="none">
              <a:solidFill>
                <a:srgbClr val="FFFFFF"/>
              </a:solidFill>
              <a:uFillTx/>
              <a:latin typeface="Calibri"/>
              <a:ea typeface="Calibri"/>
              <a:cs typeface="Calibri"/>
              <a:sym typeface="Calibri"/>
            </a:rPr>
            <a:t>!</a:t>
          </a:r>
        </a:p>
      </xdr:txBody>
    </xdr:sp>
    <xdr:clientData/>
  </xdr:twoCellAnchor>
</xdr:wsDr>
</file>

<file path=xl/theme/theme1.xml><?xml version="1.0" encoding="utf-8"?>
<a:theme xmlns:a="http://schemas.openxmlformats.org/drawingml/2006/main" xmlns:r="http://schemas.openxmlformats.org/officeDocument/2006/relationships"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4.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212</v>
      </c>
      <c r="C11" s="3"/>
      <c r="D11" s="3"/>
    </row>
    <row r="12">
      <c r="B12" s="4"/>
      <c r="C12" t="s" s="4">
        <v>5</v>
      </c>
      <c r="D12" t="s" s="5">
        <v>212</v>
      </c>
    </row>
    <row r="13">
      <c r="B13" t="s" s="3">
        <v>370</v>
      </c>
      <c r="C13" s="3"/>
      <c r="D13" s="3"/>
    </row>
    <row r="14">
      <c r="B14" s="4"/>
      <c r="C14" t="s" s="4">
        <v>5</v>
      </c>
      <c r="D14" t="s" s="5">
        <v>370</v>
      </c>
    </row>
    <row r="15">
      <c r="B15" t="s" s="3">
        <v>504</v>
      </c>
      <c r="C15" s="3"/>
      <c r="D15" s="3"/>
    </row>
    <row r="16">
      <c r="B16" s="4"/>
      <c r="C16" t="s" s="4">
        <v>5</v>
      </c>
      <c r="D16" t="s" s="5">
        <v>504</v>
      </c>
    </row>
    <row r="17">
      <c r="B17" t="s" s="3">
        <v>580</v>
      </c>
      <c r="C17" s="3"/>
      <c r="D17" s="3"/>
    </row>
    <row r="18">
      <c r="B18" s="4"/>
      <c r="C18" t="s" s="4">
        <v>5</v>
      </c>
      <c r="D18" t="s" s="5">
        <v>580</v>
      </c>
    </row>
    <row r="19">
      <c r="B19" t="s" s="3">
        <v>655</v>
      </c>
      <c r="C19" s="3"/>
      <c r="D19" s="3"/>
    </row>
    <row r="20">
      <c r="B20" s="4"/>
      <c r="C20" t="s" s="4">
        <v>5</v>
      </c>
      <c r="D20" t="s" s="5">
        <v>655</v>
      </c>
    </row>
    <row r="21">
      <c r="B21" t="s" s="3">
        <v>711</v>
      </c>
      <c r="C21" s="3"/>
      <c r="D21" s="3"/>
    </row>
    <row r="22">
      <c r="B22" s="4"/>
      <c r="C22" t="s" s="4">
        <v>5</v>
      </c>
      <c r="D22" t="s" s="5">
        <v>711</v>
      </c>
    </row>
    <row r="23">
      <c r="B23" t="s" s="3">
        <v>751</v>
      </c>
      <c r="C23" s="3"/>
      <c r="D23" s="3"/>
    </row>
    <row r="24">
      <c r="B24" s="4"/>
      <c r="C24" t="s" s="4">
        <v>5</v>
      </c>
      <c r="D24" t="s" s="5">
        <v>751</v>
      </c>
    </row>
    <row r="25">
      <c r="B25" t="s" s="3">
        <v>804</v>
      </c>
      <c r="C25" s="3"/>
      <c r="D25" s="3"/>
    </row>
    <row r="26">
      <c r="B26" s="4"/>
      <c r="C26" t="s" s="4">
        <v>5</v>
      </c>
      <c r="D26" t="s" s="5">
        <v>804</v>
      </c>
    </row>
    <row r="27">
      <c r="B27" t="s" s="3">
        <v>833</v>
      </c>
      <c r="C27" s="3"/>
      <c r="D27" s="3"/>
    </row>
    <row r="28">
      <c r="B28" s="4"/>
      <c r="C28" t="s" s="4">
        <v>5</v>
      </c>
      <c r="D28" t="s" s="5">
        <v>833</v>
      </c>
    </row>
    <row r="29">
      <c r="B29" t="s" s="3">
        <v>906</v>
      </c>
      <c r="C29" s="3"/>
      <c r="D29" s="3"/>
    </row>
    <row r="30">
      <c r="B30" s="4"/>
      <c r="C30" t="s" s="4">
        <v>5</v>
      </c>
      <c r="D30" t="s" s="5">
        <v>906</v>
      </c>
    </row>
  </sheetData>
  <mergeCells count="1">
    <mergeCell ref="B3:D3"/>
  </mergeCells>
  <hyperlinks>
    <hyperlink ref="D10" location="'R&amp;D'!R1C1" tooltip="" display="R&amp;D"/>
    <hyperlink ref="D12" location="'Kill team'!R1C1" tooltip="" display="Kill team"/>
    <hyperlink ref="D14" location="'Vaisseau'!R1C1" tooltip="" display="Vaisseau"/>
    <hyperlink ref="D16" location="'Commerce'!R1C1" tooltip="" display="Commerce"/>
    <hyperlink ref="D18" location="'Amiral'!R1C1" tooltip="" display="Amiral"/>
    <hyperlink ref="D20" location="'Actions'!R1C1" tooltip="" display="Actions"/>
    <hyperlink ref="D22" location="'Map'!R1C1" tooltip="" display="Map"/>
    <hyperlink ref="D24" location="'Générateur PNJ'!R1C1" tooltip="" display="Générateur PNJ"/>
    <hyperlink ref="D26" location="'Planètes'!R1C1" tooltip="" display="Planètes"/>
    <hyperlink ref="D28" location="'Rubans'!R1C1" tooltip="" display="Rubans"/>
    <hyperlink ref="D30" location="'Annexes'!R1C1" tooltip="" display="Annexes"/>
  </hyperlinks>
</worksheet>
</file>

<file path=xl/worksheets/sheet10.xml><?xml version="1.0" encoding="utf-8"?>
<worksheet xmlns:r="http://schemas.openxmlformats.org/officeDocument/2006/relationships" xmlns="http://schemas.openxmlformats.org/spreadsheetml/2006/main">
  <dimension ref="A1:Q32"/>
  <sheetViews>
    <sheetView workbookViewId="0" showGridLines="0" defaultGridColor="1"/>
  </sheetViews>
  <sheetFormatPr defaultColWidth="10.8333" defaultRowHeight="15" customHeight="1" outlineLevelRow="0" outlineLevelCol="0"/>
  <cols>
    <col min="1" max="3" width="10.8516" style="1135" customWidth="1"/>
    <col min="4" max="4" width="19.3516" style="1135" customWidth="1"/>
    <col min="5" max="8" width="10.8516" style="1135" customWidth="1"/>
    <col min="9" max="9" width="13.3516" style="1135" customWidth="1"/>
    <col min="10" max="10" width="12.8516" style="1135" customWidth="1"/>
    <col min="11" max="11" width="15.6719" style="1135" customWidth="1"/>
    <col min="12" max="17" width="10.8516" style="1135" customWidth="1"/>
    <col min="18" max="16384" width="10.8516" style="1135" customWidth="1"/>
  </cols>
  <sheetData>
    <row r="1" ht="17" customHeight="1">
      <c r="A1" s="1007"/>
      <c r="B1" s="11"/>
      <c r="C1" s="11"/>
      <c r="D1" s="11"/>
      <c r="E1" s="11"/>
      <c r="F1" s="11"/>
      <c r="G1" s="11"/>
      <c r="H1" s="11"/>
      <c r="I1" s="11"/>
      <c r="J1" s="11"/>
      <c r="K1" s="11"/>
      <c r="L1" s="11"/>
      <c r="M1" s="11"/>
      <c r="N1" s="11"/>
      <c r="O1" s="11"/>
      <c r="P1" s="11"/>
      <c r="Q1" s="12"/>
    </row>
    <row r="2" ht="16" customHeight="1">
      <c r="A2" s="18"/>
      <c r="B2" s="1136"/>
      <c r="C2" s="1136"/>
      <c r="D2" s="1136"/>
      <c r="E2" s="1136"/>
      <c r="F2" s="1136"/>
      <c r="G2" s="1136"/>
      <c r="H2" s="1136"/>
      <c r="I2" s="1136"/>
      <c r="J2" s="1136"/>
      <c r="K2" s="1136"/>
      <c r="L2" s="1136"/>
      <c r="M2" s="1136"/>
      <c r="N2" s="1136"/>
      <c r="O2" s="1136"/>
      <c r="P2" s="1136"/>
      <c r="Q2" s="1137"/>
    </row>
    <row r="3" ht="76" customHeight="1">
      <c r="A3" s="1138"/>
      <c r="B3" s="1139"/>
      <c r="C3" s="1055"/>
      <c r="D3" t="s" s="1140">
        <v>805</v>
      </c>
      <c r="E3" t="s" s="1140">
        <v>806</v>
      </c>
      <c r="F3" t="s" s="1140">
        <v>807</v>
      </c>
      <c r="G3" t="s" s="1140">
        <v>808</v>
      </c>
      <c r="H3" t="s" s="1140">
        <v>809</v>
      </c>
      <c r="I3" t="s" s="1141">
        <v>810</v>
      </c>
      <c r="J3" s="1142"/>
      <c r="K3" t="s" s="1140">
        <v>811</v>
      </c>
      <c r="L3" t="s" s="1140">
        <v>812</v>
      </c>
      <c r="M3" t="s" s="1140">
        <v>813</v>
      </c>
      <c r="N3" t="s" s="1140">
        <v>561</v>
      </c>
      <c r="O3" t="s" s="1140">
        <v>814</v>
      </c>
      <c r="P3" t="s" s="1140">
        <v>753</v>
      </c>
      <c r="Q3" t="s" s="1140">
        <v>815</v>
      </c>
    </row>
    <row r="4" ht="16" customHeight="1">
      <c r="A4" s="1138"/>
      <c r="B4" t="s" s="1054">
        <v>816</v>
      </c>
      <c r="C4" s="1055"/>
      <c r="D4" t="s" s="64">
        <v>817</v>
      </c>
      <c r="E4" t="s" s="64">
        <v>817</v>
      </c>
      <c r="F4" t="s" s="64">
        <v>817</v>
      </c>
      <c r="G4" t="s" s="64">
        <v>817</v>
      </c>
      <c r="H4" t="s" s="64">
        <v>817</v>
      </c>
      <c r="I4" t="s" s="1065">
        <v>817</v>
      </c>
      <c r="J4" s="1063"/>
      <c r="K4" t="s" s="64">
        <v>817</v>
      </c>
      <c r="L4" t="s" s="64">
        <v>817</v>
      </c>
      <c r="M4" t="s" s="64">
        <v>817</v>
      </c>
      <c r="N4" t="s" s="64">
        <v>817</v>
      </c>
      <c r="O4" t="s" s="64">
        <v>27</v>
      </c>
      <c r="P4" t="s" s="64">
        <v>27</v>
      </c>
      <c r="Q4" t="s" s="64">
        <v>817</v>
      </c>
    </row>
    <row r="5" ht="16" customHeight="1">
      <c r="A5" s="1138"/>
      <c r="B5" t="s" s="1054">
        <v>818</v>
      </c>
      <c r="C5" s="1055"/>
      <c r="D5" t="s" s="64">
        <v>817</v>
      </c>
      <c r="E5" t="s" s="64">
        <v>817</v>
      </c>
      <c r="F5" t="s" s="64">
        <v>817</v>
      </c>
      <c r="G5" t="s" s="64">
        <v>817</v>
      </c>
      <c r="H5" t="s" s="64">
        <v>27</v>
      </c>
      <c r="I5" t="s" s="1065">
        <v>817</v>
      </c>
      <c r="J5" s="1063"/>
      <c r="K5" t="s" s="64">
        <v>27</v>
      </c>
      <c r="L5" t="s" s="64">
        <v>817</v>
      </c>
      <c r="M5" t="s" s="64">
        <v>27</v>
      </c>
      <c r="N5" t="s" s="64">
        <v>817</v>
      </c>
      <c r="O5" t="s" s="64">
        <v>27</v>
      </c>
      <c r="P5" t="s" s="64">
        <v>27</v>
      </c>
      <c r="Q5" t="s" s="64">
        <v>817</v>
      </c>
    </row>
    <row r="6" ht="16" customHeight="1">
      <c r="A6" s="1138"/>
      <c r="B6" t="s" s="1054">
        <v>819</v>
      </c>
      <c r="C6" s="1055"/>
      <c r="D6" t="s" s="64">
        <v>817</v>
      </c>
      <c r="E6" t="s" s="64">
        <v>27</v>
      </c>
      <c r="F6" t="s" s="64">
        <v>817</v>
      </c>
      <c r="G6" t="s" s="64">
        <v>817</v>
      </c>
      <c r="H6" t="s" s="64">
        <v>817</v>
      </c>
      <c r="I6" t="s" s="1065">
        <v>817</v>
      </c>
      <c r="J6" s="1063"/>
      <c r="K6" t="s" s="64">
        <v>27</v>
      </c>
      <c r="L6" t="s" s="64">
        <v>817</v>
      </c>
      <c r="M6" t="s" s="64">
        <v>27</v>
      </c>
      <c r="N6" t="s" s="64">
        <v>817</v>
      </c>
      <c r="O6" t="s" s="64">
        <v>27</v>
      </c>
      <c r="P6" t="s" s="64">
        <v>27</v>
      </c>
      <c r="Q6" t="s" s="64">
        <v>817</v>
      </c>
    </row>
    <row r="7" ht="16" customHeight="1">
      <c r="A7" s="1138"/>
      <c r="B7" t="s" s="1054">
        <v>820</v>
      </c>
      <c r="C7" s="1055"/>
      <c r="D7" t="s" s="64">
        <v>27</v>
      </c>
      <c r="E7" t="s" s="64">
        <v>27</v>
      </c>
      <c r="F7" t="s" s="64">
        <v>27</v>
      </c>
      <c r="G7" t="s" s="64">
        <v>27</v>
      </c>
      <c r="H7" t="s" s="64">
        <v>27</v>
      </c>
      <c r="I7" t="s" s="1065">
        <v>27</v>
      </c>
      <c r="J7" s="1063"/>
      <c r="K7" t="s" s="64">
        <v>817</v>
      </c>
      <c r="L7" t="s" s="64">
        <v>27</v>
      </c>
      <c r="M7" t="s" s="64">
        <v>27</v>
      </c>
      <c r="N7" t="s" s="64">
        <v>817</v>
      </c>
      <c r="O7" t="s" s="64">
        <v>27</v>
      </c>
      <c r="P7" t="s" s="64">
        <v>27</v>
      </c>
      <c r="Q7" t="s" s="64">
        <v>27</v>
      </c>
    </row>
    <row r="8" ht="16" customHeight="1">
      <c r="A8" s="1138"/>
      <c r="B8" t="s" s="1054">
        <v>821</v>
      </c>
      <c r="C8" s="1055"/>
      <c r="D8" t="s" s="64">
        <v>27</v>
      </c>
      <c r="E8" t="s" s="64">
        <v>27</v>
      </c>
      <c r="F8" t="s" s="64">
        <v>27</v>
      </c>
      <c r="G8" t="s" s="64">
        <v>27</v>
      </c>
      <c r="H8" t="s" s="64">
        <v>817</v>
      </c>
      <c r="I8" t="s" s="1065">
        <v>817</v>
      </c>
      <c r="J8" s="1063"/>
      <c r="K8" t="s" s="64">
        <v>817</v>
      </c>
      <c r="L8" t="s" s="64">
        <v>27</v>
      </c>
      <c r="M8" t="s" s="64">
        <v>27</v>
      </c>
      <c r="N8" t="s" s="64">
        <v>817</v>
      </c>
      <c r="O8" t="s" s="64">
        <v>27</v>
      </c>
      <c r="P8" t="s" s="64">
        <v>27</v>
      </c>
      <c r="Q8" t="s" s="64">
        <v>817</v>
      </c>
    </row>
    <row r="9" ht="16" customHeight="1">
      <c r="A9" s="1138"/>
      <c r="B9" t="s" s="1054">
        <v>822</v>
      </c>
      <c r="C9" s="1055"/>
      <c r="D9" t="s" s="64">
        <v>817</v>
      </c>
      <c r="E9" t="s" s="64">
        <v>27</v>
      </c>
      <c r="F9" t="s" s="64">
        <v>27</v>
      </c>
      <c r="G9" t="s" s="64">
        <v>27</v>
      </c>
      <c r="H9" t="s" s="64">
        <v>817</v>
      </c>
      <c r="I9" t="s" s="1065">
        <v>817</v>
      </c>
      <c r="J9" s="1063"/>
      <c r="K9" t="s" s="64">
        <v>817</v>
      </c>
      <c r="L9" t="s" s="64">
        <v>27</v>
      </c>
      <c r="M9" t="s" s="64">
        <v>27</v>
      </c>
      <c r="N9" t="s" s="64">
        <v>817</v>
      </c>
      <c r="O9" t="s" s="64">
        <v>27</v>
      </c>
      <c r="P9" t="s" s="64">
        <v>27</v>
      </c>
      <c r="Q9" t="s" s="64">
        <v>817</v>
      </c>
    </row>
    <row r="10" ht="16" customHeight="1">
      <c r="A10" s="1138"/>
      <c r="B10" t="s" s="1054">
        <v>823</v>
      </c>
      <c r="C10" s="1055"/>
      <c r="D10" t="s" s="64">
        <v>817</v>
      </c>
      <c r="E10" t="s" s="64">
        <v>817</v>
      </c>
      <c r="F10" t="s" s="64">
        <v>817</v>
      </c>
      <c r="G10" t="s" s="64">
        <v>817</v>
      </c>
      <c r="H10" t="s" s="64">
        <v>817</v>
      </c>
      <c r="I10" t="s" s="1065">
        <v>817</v>
      </c>
      <c r="J10" s="1063"/>
      <c r="K10" t="s" s="64">
        <v>817</v>
      </c>
      <c r="L10" t="s" s="64">
        <v>817</v>
      </c>
      <c r="M10" t="s" s="64">
        <v>27</v>
      </c>
      <c r="N10" t="s" s="64">
        <v>817</v>
      </c>
      <c r="O10" t="s" s="64">
        <v>27</v>
      </c>
      <c r="P10" t="s" s="64">
        <v>27</v>
      </c>
      <c r="Q10" t="s" s="64">
        <v>817</v>
      </c>
    </row>
    <row r="11" ht="16" customHeight="1">
      <c r="A11" s="1138"/>
      <c r="B11" t="s" s="1054">
        <v>665</v>
      </c>
      <c r="C11" s="1055"/>
      <c r="D11" t="s" s="64">
        <v>27</v>
      </c>
      <c r="E11" t="s" s="64">
        <v>27</v>
      </c>
      <c r="F11" t="s" s="64">
        <v>27</v>
      </c>
      <c r="G11" t="s" s="64">
        <v>27</v>
      </c>
      <c r="H11" t="s" s="64">
        <v>27</v>
      </c>
      <c r="I11" t="s" s="1065">
        <v>27</v>
      </c>
      <c r="J11" s="1063"/>
      <c r="K11" t="s" s="64">
        <v>27</v>
      </c>
      <c r="L11" t="s" s="64">
        <v>27</v>
      </c>
      <c r="M11" t="s" s="64">
        <v>817</v>
      </c>
      <c r="N11" t="s" s="64">
        <v>817</v>
      </c>
      <c r="O11" t="s" s="64">
        <v>27</v>
      </c>
      <c r="P11" t="s" s="64">
        <v>817</v>
      </c>
      <c r="Q11" t="s" s="64">
        <v>27</v>
      </c>
    </row>
    <row r="12" ht="16" customHeight="1">
      <c r="A12" s="1138"/>
      <c r="B12" t="s" s="1054">
        <v>824</v>
      </c>
      <c r="C12" s="1055"/>
      <c r="D12" t="s" s="64">
        <v>27</v>
      </c>
      <c r="E12" t="s" s="64">
        <v>27</v>
      </c>
      <c r="F12" t="s" s="64">
        <v>27</v>
      </c>
      <c r="G12" t="s" s="64">
        <v>27</v>
      </c>
      <c r="H12" t="s" s="64">
        <v>27</v>
      </c>
      <c r="I12" t="s" s="1065">
        <v>27</v>
      </c>
      <c r="J12" s="1063"/>
      <c r="K12" t="s" s="64">
        <v>27</v>
      </c>
      <c r="L12" t="s" s="64">
        <v>27</v>
      </c>
      <c r="M12" t="s" s="64">
        <v>27</v>
      </c>
      <c r="N12" t="s" s="64">
        <v>27</v>
      </c>
      <c r="O12" t="s" s="64">
        <v>817</v>
      </c>
      <c r="P12" t="s" s="64">
        <v>817</v>
      </c>
      <c r="Q12" t="s" s="64">
        <v>27</v>
      </c>
    </row>
    <row r="13" ht="16" customHeight="1">
      <c r="A13" s="18"/>
      <c r="B13" t="s" s="1143">
        <v>825</v>
      </c>
      <c r="C13" s="1144"/>
      <c r="D13" t="s" s="64">
        <v>817</v>
      </c>
      <c r="E13" t="s" s="64">
        <v>27</v>
      </c>
      <c r="F13" t="s" s="64">
        <v>817</v>
      </c>
      <c r="G13" t="s" s="64">
        <v>817</v>
      </c>
      <c r="H13" t="s" s="64">
        <v>817</v>
      </c>
      <c r="I13" t="s" s="1065">
        <v>817</v>
      </c>
      <c r="J13" s="1145"/>
      <c r="K13" t="s" s="1146">
        <v>27</v>
      </c>
      <c r="L13" t="s" s="64">
        <v>27</v>
      </c>
      <c r="M13" t="s" s="64">
        <v>27</v>
      </c>
      <c r="N13" t="s" s="64">
        <v>817</v>
      </c>
      <c r="O13" t="s" s="64">
        <v>27</v>
      </c>
      <c r="P13" t="s" s="64">
        <v>27</v>
      </c>
      <c r="Q13" t="s" s="64">
        <v>817</v>
      </c>
    </row>
    <row r="14" ht="17.95" customHeight="1">
      <c r="A14" s="18"/>
      <c r="B14" s="570"/>
      <c r="C14" s="570"/>
      <c r="D14" s="1070"/>
      <c r="E14" s="1070"/>
      <c r="F14" s="1070"/>
      <c r="G14" s="1070"/>
      <c r="H14" s="1070"/>
      <c r="I14" s="1070"/>
      <c r="J14" s="1070"/>
      <c r="K14" s="1070"/>
      <c r="L14" s="1070"/>
      <c r="M14" s="1070"/>
      <c r="N14" s="1070"/>
      <c r="O14" s="1070"/>
      <c r="P14" s="1070"/>
      <c r="Q14" s="1147"/>
    </row>
    <row r="15" ht="16" customHeight="1">
      <c r="A15" s="18"/>
      <c r="B15" s="1148"/>
      <c r="C15" s="1136"/>
      <c r="D15" s="1136"/>
      <c r="E15" s="15"/>
      <c r="F15" s="1136"/>
      <c r="G15" s="1136"/>
      <c r="H15" s="1136"/>
      <c r="I15" s="1136"/>
      <c r="J15" s="1136"/>
      <c r="K15" s="1136"/>
      <c r="L15" s="15"/>
      <c r="M15" s="15"/>
      <c r="N15" s="15"/>
      <c r="O15" s="15"/>
      <c r="P15" s="15"/>
      <c r="Q15" s="16"/>
    </row>
    <row r="16" ht="46" customHeight="1">
      <c r="A16" s="1138"/>
      <c r="B16" t="s" s="1141">
        <v>826</v>
      </c>
      <c r="C16" s="1149"/>
      <c r="D16" s="1142"/>
      <c r="E16" s="1150"/>
      <c r="F16" s="1151"/>
      <c r="G16" s="1152"/>
      <c r="H16" t="s" s="1140">
        <v>827</v>
      </c>
      <c r="I16" t="s" s="1140">
        <v>828</v>
      </c>
      <c r="J16" t="s" s="1140">
        <v>829</v>
      </c>
      <c r="K16" t="s" s="1140">
        <v>830</v>
      </c>
      <c r="L16" s="66"/>
      <c r="M16" s="15"/>
      <c r="N16" s="15"/>
      <c r="O16" s="15"/>
      <c r="P16" s="15"/>
      <c r="Q16" s="16"/>
    </row>
    <row r="17" ht="16" customHeight="1">
      <c r="A17" s="1138"/>
      <c r="B17" t="s" s="1140">
        <v>456</v>
      </c>
      <c r="C17" t="s" s="1153">
        <v>492</v>
      </c>
      <c r="D17" s="1154"/>
      <c r="E17" s="879"/>
      <c r="F17" t="s" s="1054">
        <v>816</v>
      </c>
      <c r="G17" s="1055"/>
      <c r="H17" t="s" s="64">
        <v>817</v>
      </c>
      <c r="I17" t="s" s="64">
        <v>817</v>
      </c>
      <c r="J17" t="s" s="64">
        <v>817</v>
      </c>
      <c r="K17" t="s" s="64">
        <v>27</v>
      </c>
      <c r="L17" s="66"/>
      <c r="M17" s="15"/>
      <c r="N17" s="15"/>
      <c r="O17" s="15"/>
      <c r="P17" s="15"/>
      <c r="Q17" s="16"/>
    </row>
    <row r="18" ht="46" customHeight="1">
      <c r="A18" s="1138"/>
      <c r="B18" s="1061">
        <v>1</v>
      </c>
      <c r="C18" t="s" s="1155">
        <v>831</v>
      </c>
      <c r="D18" s="87"/>
      <c r="E18" s="879"/>
      <c r="F18" t="s" s="1054">
        <v>818</v>
      </c>
      <c r="G18" s="1055"/>
      <c r="H18" t="s" s="64">
        <v>817</v>
      </c>
      <c r="I18" t="s" s="64">
        <v>817</v>
      </c>
      <c r="J18" t="s" s="64">
        <v>817</v>
      </c>
      <c r="K18" t="s" s="64">
        <v>27</v>
      </c>
      <c r="L18" s="66"/>
      <c r="M18" s="15"/>
      <c r="N18" s="15"/>
      <c r="O18" s="15"/>
      <c r="P18" s="15"/>
      <c r="Q18" s="16"/>
    </row>
    <row r="19" ht="31" customHeight="1">
      <c r="A19" s="1138"/>
      <c r="B19" s="1061">
        <v>2</v>
      </c>
      <c r="C19" t="s" s="1155">
        <v>816</v>
      </c>
      <c r="D19" s="87"/>
      <c r="E19" s="879"/>
      <c r="F19" t="s" s="1054">
        <v>819</v>
      </c>
      <c r="G19" s="1055"/>
      <c r="H19" t="s" s="64">
        <v>27</v>
      </c>
      <c r="I19" t="s" s="64">
        <v>817</v>
      </c>
      <c r="J19" t="s" s="64">
        <v>817</v>
      </c>
      <c r="K19" t="s" s="64">
        <v>27</v>
      </c>
      <c r="L19" s="66"/>
      <c r="M19" s="15"/>
      <c r="N19" s="15"/>
      <c r="O19" s="15"/>
      <c r="P19" s="15"/>
      <c r="Q19" s="16"/>
    </row>
    <row r="20" ht="31" customHeight="1">
      <c r="A20" s="1138"/>
      <c r="B20" s="1061">
        <v>3</v>
      </c>
      <c r="C20" t="s" s="1155">
        <v>818</v>
      </c>
      <c r="D20" s="87"/>
      <c r="E20" s="879"/>
      <c r="F20" t="s" s="1054">
        <v>820</v>
      </c>
      <c r="G20" s="1055"/>
      <c r="H20" t="s" s="64">
        <v>27</v>
      </c>
      <c r="I20" t="s" s="64">
        <v>817</v>
      </c>
      <c r="J20" t="s" s="64">
        <v>27</v>
      </c>
      <c r="K20" t="s" s="64">
        <v>817</v>
      </c>
      <c r="L20" s="66"/>
      <c r="M20" s="15"/>
      <c r="N20" s="15"/>
      <c r="O20" s="15"/>
      <c r="P20" s="15"/>
      <c r="Q20" s="16"/>
    </row>
    <row r="21" ht="31" customHeight="1">
      <c r="A21" s="1138"/>
      <c r="B21" s="1061">
        <v>4</v>
      </c>
      <c r="C21" t="s" s="1155">
        <v>819</v>
      </c>
      <c r="D21" s="87"/>
      <c r="E21" s="879"/>
      <c r="F21" t="s" s="1054">
        <v>821</v>
      </c>
      <c r="G21" s="1055"/>
      <c r="H21" t="s" s="64">
        <v>27</v>
      </c>
      <c r="I21" t="s" s="64">
        <v>27</v>
      </c>
      <c r="J21" t="s" s="64">
        <v>27</v>
      </c>
      <c r="K21" t="s" s="64">
        <v>817</v>
      </c>
      <c r="L21" s="66"/>
      <c r="M21" s="15"/>
      <c r="N21" s="15"/>
      <c r="O21" s="15"/>
      <c r="P21" s="15"/>
      <c r="Q21" s="16"/>
    </row>
    <row r="22" ht="31" customHeight="1">
      <c r="A22" s="1138"/>
      <c r="B22" s="1061">
        <v>5</v>
      </c>
      <c r="C22" t="s" s="1155">
        <v>820</v>
      </c>
      <c r="D22" s="87"/>
      <c r="E22" s="879"/>
      <c r="F22" t="s" s="1054">
        <v>822</v>
      </c>
      <c r="G22" s="1055"/>
      <c r="H22" t="s" s="64">
        <v>817</v>
      </c>
      <c r="I22" t="s" s="64">
        <v>817</v>
      </c>
      <c r="J22" t="s" s="64">
        <v>27</v>
      </c>
      <c r="K22" t="s" s="64">
        <v>27</v>
      </c>
      <c r="L22" s="66"/>
      <c r="M22" s="15"/>
      <c r="N22" s="15"/>
      <c r="O22" s="15"/>
      <c r="P22" s="15"/>
      <c r="Q22" s="16"/>
    </row>
    <row r="23" ht="31" customHeight="1">
      <c r="A23" s="1138"/>
      <c r="B23" s="1061">
        <v>6</v>
      </c>
      <c r="C23" t="s" s="1155">
        <v>821</v>
      </c>
      <c r="D23" s="87"/>
      <c r="E23" s="879"/>
      <c r="F23" t="s" s="1054">
        <v>823</v>
      </c>
      <c r="G23" s="1055"/>
      <c r="H23" t="s" s="64">
        <v>27</v>
      </c>
      <c r="I23" t="s" s="64">
        <v>27</v>
      </c>
      <c r="J23" t="s" s="64">
        <v>817</v>
      </c>
      <c r="K23" t="s" s="64">
        <v>27</v>
      </c>
      <c r="L23" s="66"/>
      <c r="M23" s="15"/>
      <c r="N23" s="15"/>
      <c r="O23" s="15"/>
      <c r="P23" s="15"/>
      <c r="Q23" s="16"/>
    </row>
    <row r="24" ht="31" customHeight="1">
      <c r="A24" s="1138"/>
      <c r="B24" s="1061">
        <v>7</v>
      </c>
      <c r="C24" t="s" s="1155">
        <v>822</v>
      </c>
      <c r="D24" s="87"/>
      <c r="E24" s="879"/>
      <c r="F24" t="s" s="1054">
        <v>665</v>
      </c>
      <c r="G24" s="1055"/>
      <c r="H24" t="s" s="64">
        <v>27</v>
      </c>
      <c r="I24" t="s" s="64">
        <v>27</v>
      </c>
      <c r="J24" t="s" s="64">
        <v>27</v>
      </c>
      <c r="K24" t="s" s="64">
        <v>27</v>
      </c>
      <c r="L24" s="66"/>
      <c r="M24" s="15"/>
      <c r="N24" s="15"/>
      <c r="O24" s="15"/>
      <c r="P24" s="15"/>
      <c r="Q24" s="16"/>
    </row>
    <row r="25" ht="31" customHeight="1">
      <c r="A25" s="1138"/>
      <c r="B25" s="1061">
        <v>8</v>
      </c>
      <c r="C25" t="s" s="1155">
        <v>823</v>
      </c>
      <c r="D25" s="87"/>
      <c r="E25" s="879"/>
      <c r="F25" t="s" s="1054">
        <v>824</v>
      </c>
      <c r="G25" s="1055"/>
      <c r="H25" t="s" s="64">
        <v>27</v>
      </c>
      <c r="I25" t="s" s="64">
        <v>27</v>
      </c>
      <c r="J25" t="s" s="64">
        <v>27</v>
      </c>
      <c r="K25" t="s" s="64">
        <v>27</v>
      </c>
      <c r="L25" s="66"/>
      <c r="M25" s="15"/>
      <c r="N25" s="15"/>
      <c r="O25" s="15"/>
      <c r="P25" s="15"/>
      <c r="Q25" s="16"/>
    </row>
    <row r="26" ht="31" customHeight="1">
      <c r="A26" s="1138"/>
      <c r="B26" s="1061">
        <v>9</v>
      </c>
      <c r="C26" t="s" s="1155">
        <v>825</v>
      </c>
      <c r="D26" s="87"/>
      <c r="E26" s="15"/>
      <c r="F26" t="s" s="1143">
        <v>825</v>
      </c>
      <c r="G26" s="1144"/>
      <c r="H26" t="s" s="64">
        <v>817</v>
      </c>
      <c r="I26" t="s" s="64">
        <v>817</v>
      </c>
      <c r="J26" t="s" s="64">
        <v>27</v>
      </c>
      <c r="K26" t="s" s="64">
        <v>27</v>
      </c>
      <c r="L26" s="66"/>
      <c r="M26" s="15"/>
      <c r="N26" s="15"/>
      <c r="O26" s="15"/>
      <c r="P26" s="15"/>
      <c r="Q26" s="16"/>
    </row>
    <row r="27" ht="46" customHeight="1">
      <c r="A27" s="1138"/>
      <c r="B27" s="1061">
        <v>10</v>
      </c>
      <c r="C27" t="s" s="1155">
        <v>832</v>
      </c>
      <c r="D27" s="87"/>
      <c r="E27" s="15"/>
      <c r="F27" s="570"/>
      <c r="G27" s="570"/>
      <c r="H27" s="1070"/>
      <c r="I27" s="1070"/>
      <c r="J27" s="1070"/>
      <c r="K27" s="1070"/>
      <c r="L27" s="15"/>
      <c r="M27" s="15"/>
      <c r="N27" s="15"/>
      <c r="O27" s="15"/>
      <c r="P27" s="15"/>
      <c r="Q27" s="16"/>
    </row>
    <row r="28" ht="17.95" customHeight="1">
      <c r="A28" s="18"/>
      <c r="B28" s="863"/>
      <c r="C28" s="15"/>
      <c r="D28" s="15"/>
      <c r="E28" s="15"/>
      <c r="F28" s="1023"/>
      <c r="G28" s="15"/>
      <c r="H28" s="15"/>
      <c r="I28" s="15"/>
      <c r="J28" s="15"/>
      <c r="K28" s="15"/>
      <c r="L28" s="15"/>
      <c r="M28" s="15"/>
      <c r="N28" s="15"/>
      <c r="O28" s="15"/>
      <c r="P28" s="15"/>
      <c r="Q28" s="16"/>
    </row>
    <row r="29" ht="17.45" customHeight="1">
      <c r="A29" s="18"/>
      <c r="B29" s="15"/>
      <c r="C29" s="15"/>
      <c r="D29" s="15"/>
      <c r="E29" s="15"/>
      <c r="F29" s="1023"/>
      <c r="G29" s="15"/>
      <c r="H29" s="15"/>
      <c r="I29" s="15"/>
      <c r="J29" s="15"/>
      <c r="K29" s="15"/>
      <c r="L29" s="15"/>
      <c r="M29" s="15"/>
      <c r="N29" s="15"/>
      <c r="O29" s="15"/>
      <c r="P29" s="15"/>
      <c r="Q29" s="16"/>
    </row>
    <row r="30" ht="17.45" customHeight="1">
      <c r="A30" s="18"/>
      <c r="B30" s="15"/>
      <c r="C30" s="15"/>
      <c r="D30" s="15"/>
      <c r="E30" s="15"/>
      <c r="F30" s="1023"/>
      <c r="G30" s="15"/>
      <c r="H30" s="15"/>
      <c r="I30" s="15"/>
      <c r="J30" s="15"/>
      <c r="K30" s="15"/>
      <c r="L30" s="15"/>
      <c r="M30" s="15"/>
      <c r="N30" s="15"/>
      <c r="O30" s="15"/>
      <c r="P30" s="15"/>
      <c r="Q30" s="16"/>
    </row>
    <row r="31" ht="17.45" customHeight="1">
      <c r="A31" s="18"/>
      <c r="B31" s="15"/>
      <c r="C31" s="15"/>
      <c r="D31" s="15"/>
      <c r="E31" s="15"/>
      <c r="F31" t="s" s="1156">
        <v>247</v>
      </c>
      <c r="G31" s="15"/>
      <c r="H31" s="15"/>
      <c r="I31" s="15"/>
      <c r="J31" s="15"/>
      <c r="K31" s="15"/>
      <c r="L31" s="15"/>
      <c r="M31" s="15"/>
      <c r="N31" s="15"/>
      <c r="O31" s="15"/>
      <c r="P31" s="15"/>
      <c r="Q31" s="16"/>
    </row>
    <row r="32" ht="17.45" customHeight="1">
      <c r="A32" s="146"/>
      <c r="B32" s="147"/>
      <c r="C32" s="147"/>
      <c r="D32" s="147"/>
      <c r="E32" s="147"/>
      <c r="F32" s="1025"/>
      <c r="G32" s="147"/>
      <c r="H32" s="147"/>
      <c r="I32" s="147"/>
      <c r="J32" s="147"/>
      <c r="K32" s="147"/>
      <c r="L32" s="147"/>
      <c r="M32" s="147"/>
      <c r="N32" s="147"/>
      <c r="O32" s="147"/>
      <c r="P32" s="147"/>
      <c r="Q32" s="152"/>
    </row>
  </sheetData>
  <mergeCells count="45">
    <mergeCell ref="B3:C3"/>
    <mergeCell ref="I3:J3"/>
    <mergeCell ref="B4:C4"/>
    <mergeCell ref="I4:J4"/>
    <mergeCell ref="B5:C5"/>
    <mergeCell ref="I5:J5"/>
    <mergeCell ref="B6:C6"/>
    <mergeCell ref="I6:J6"/>
    <mergeCell ref="B7:C7"/>
    <mergeCell ref="I7:J7"/>
    <mergeCell ref="B8:C8"/>
    <mergeCell ref="I8:J8"/>
    <mergeCell ref="B9:C9"/>
    <mergeCell ref="I9:J9"/>
    <mergeCell ref="B10:C10"/>
    <mergeCell ref="I10:J10"/>
    <mergeCell ref="B11:C11"/>
    <mergeCell ref="I11:J11"/>
    <mergeCell ref="B12:C12"/>
    <mergeCell ref="I12:J12"/>
    <mergeCell ref="B13:C13"/>
    <mergeCell ref="I13:J13"/>
    <mergeCell ref="B16:D16"/>
    <mergeCell ref="C27:D27"/>
    <mergeCell ref="F16:G16"/>
    <mergeCell ref="F17:G17"/>
    <mergeCell ref="F18:G18"/>
    <mergeCell ref="F19:G19"/>
    <mergeCell ref="F20:G20"/>
    <mergeCell ref="C17:D17"/>
    <mergeCell ref="C18:D18"/>
    <mergeCell ref="C19:D19"/>
    <mergeCell ref="C20:D20"/>
    <mergeCell ref="C21:D21"/>
    <mergeCell ref="C22:D22"/>
    <mergeCell ref="F26:G26"/>
    <mergeCell ref="C23:D23"/>
    <mergeCell ref="C24:D24"/>
    <mergeCell ref="C25:D25"/>
    <mergeCell ref="C26:D26"/>
    <mergeCell ref="F21:G21"/>
    <mergeCell ref="F22:G22"/>
    <mergeCell ref="F23:G23"/>
    <mergeCell ref="F24:G24"/>
    <mergeCell ref="F25:G25"/>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11.xml><?xml version="1.0" encoding="utf-8"?>
<worksheet xmlns:r="http://schemas.openxmlformats.org/officeDocument/2006/relationships" xmlns="http://schemas.openxmlformats.org/spreadsheetml/2006/main">
  <dimension ref="A1:W20"/>
  <sheetViews>
    <sheetView workbookViewId="0" showGridLines="0" defaultGridColor="1"/>
  </sheetViews>
  <sheetFormatPr defaultColWidth="10.8333" defaultRowHeight="15" customHeight="1" outlineLevelRow="0" outlineLevelCol="0"/>
  <cols>
    <col min="1" max="2" width="10.8516" style="1157" customWidth="1"/>
    <col min="3" max="3" width="20.8516" style="1157" customWidth="1"/>
    <col min="4" max="4" width="10.8516" style="1157" customWidth="1"/>
    <col min="5" max="5" width="20.5" style="1157" customWidth="1"/>
    <col min="6" max="6" width="10.8516" style="1157" customWidth="1"/>
    <col min="7" max="7" width="15.5" style="1157" customWidth="1"/>
    <col min="8" max="8" width="18.3516" style="1157" customWidth="1"/>
    <col min="9" max="9" width="10.8516" style="1157" customWidth="1"/>
    <col min="10" max="10" width="16.6719" style="1157" customWidth="1"/>
    <col min="11" max="11" width="17.3516" style="1157" customWidth="1"/>
    <col min="12" max="13" width="10.8516" style="1157" customWidth="1"/>
    <col min="14" max="14" width="19.1719" style="1157" customWidth="1"/>
    <col min="15" max="16" width="10.8516" style="1157" customWidth="1"/>
    <col min="17" max="17" width="20" style="1157" customWidth="1"/>
    <col min="18" max="19" width="10.8516" style="1157" customWidth="1"/>
    <col min="20" max="20" width="20.3516" style="1157" customWidth="1"/>
    <col min="21" max="22" width="10.8516" style="1157" customWidth="1"/>
    <col min="23" max="23" width="17.3516" style="1157" customWidth="1"/>
    <col min="24" max="16384" width="10.8516" style="1157" customWidth="1"/>
  </cols>
  <sheetData>
    <row r="1" ht="17" customHeight="1">
      <c r="A1" s="1007"/>
      <c r="B1" s="11"/>
      <c r="C1" s="11"/>
      <c r="D1" s="11"/>
      <c r="E1" s="11"/>
      <c r="F1" s="11"/>
      <c r="G1" s="11"/>
      <c r="H1" s="11"/>
      <c r="I1" s="11"/>
      <c r="J1" s="11"/>
      <c r="K1" s="11"/>
      <c r="L1" s="11"/>
      <c r="M1" s="11"/>
      <c r="N1" s="11"/>
      <c r="O1" s="11"/>
      <c r="P1" s="11"/>
      <c r="Q1" s="11"/>
      <c r="R1" s="11"/>
      <c r="S1" s="11"/>
      <c r="T1" s="11"/>
      <c r="U1" s="11"/>
      <c r="V1" s="11"/>
      <c r="W1" s="12"/>
    </row>
    <row r="2" ht="43" customHeight="1">
      <c r="A2" s="18"/>
      <c r="B2" t="s" s="1158">
        <v>834</v>
      </c>
      <c r="C2" s="1159"/>
      <c r="D2" s="1159"/>
      <c r="E2" s="1159"/>
      <c r="F2" s="1159"/>
      <c r="G2" s="1159"/>
      <c r="H2" s="15"/>
      <c r="I2" s="15"/>
      <c r="J2" s="15"/>
      <c r="K2" s="15"/>
      <c r="L2" s="15"/>
      <c r="M2" s="15"/>
      <c r="N2" s="15"/>
      <c r="O2" s="15"/>
      <c r="P2" s="15"/>
      <c r="Q2" s="15"/>
      <c r="R2" s="15"/>
      <c r="S2" s="15"/>
      <c r="T2" s="15"/>
      <c r="U2" s="15"/>
      <c r="V2" s="15"/>
      <c r="W2" s="16"/>
    </row>
    <row r="3" ht="17" customHeight="1">
      <c r="A3" s="18"/>
      <c r="B3" s="15"/>
      <c r="C3" s="15"/>
      <c r="D3" s="15"/>
      <c r="E3" s="15"/>
      <c r="F3" s="15"/>
      <c r="G3" s="15"/>
      <c r="H3" s="15"/>
      <c r="I3" s="15"/>
      <c r="J3" s="15"/>
      <c r="K3" s="15"/>
      <c r="L3" s="15"/>
      <c r="M3" s="15"/>
      <c r="N3" s="15"/>
      <c r="O3" s="15"/>
      <c r="P3" s="15"/>
      <c r="Q3" s="15"/>
      <c r="R3" s="15"/>
      <c r="S3" s="15"/>
      <c r="T3" s="15"/>
      <c r="U3" s="15"/>
      <c r="V3" s="15"/>
      <c r="W3" s="16"/>
    </row>
    <row r="4" ht="33" customHeight="1">
      <c r="A4" s="18"/>
      <c r="B4" s="15"/>
      <c r="C4" s="15"/>
      <c r="D4" t="s" s="1160">
        <v>835</v>
      </c>
      <c r="E4" s="1161"/>
      <c r="F4" s="15"/>
      <c r="G4" t="s" s="1160">
        <v>836</v>
      </c>
      <c r="H4" s="1161"/>
      <c r="I4" s="15"/>
      <c r="J4" t="s" s="1160">
        <v>837</v>
      </c>
      <c r="K4" s="1161"/>
      <c r="L4" s="15"/>
      <c r="M4" t="s" s="1160">
        <v>838</v>
      </c>
      <c r="N4" s="15"/>
      <c r="O4" s="15"/>
      <c r="P4" t="s" s="1160">
        <v>839</v>
      </c>
      <c r="Q4" s="1161"/>
      <c r="R4" s="15"/>
      <c r="S4" t="s" s="1162">
        <v>840</v>
      </c>
      <c r="T4" s="1163"/>
      <c r="U4" s="15"/>
      <c r="V4" t="s" s="1160">
        <v>841</v>
      </c>
      <c r="W4" s="1164"/>
    </row>
    <row r="5" ht="16" customHeight="1">
      <c r="A5" s="18"/>
      <c r="B5" s="15"/>
      <c r="C5" s="15"/>
      <c r="D5" t="s" s="1165">
        <v>842</v>
      </c>
      <c r="E5" t="s" s="1166">
        <v>843</v>
      </c>
      <c r="F5" s="15"/>
      <c r="G5" t="s" s="1165">
        <v>842</v>
      </c>
      <c r="H5" t="s" s="1166">
        <v>843</v>
      </c>
      <c r="I5" s="15"/>
      <c r="J5" t="s" s="1167">
        <v>842</v>
      </c>
      <c r="K5" t="s" s="1168">
        <v>843</v>
      </c>
      <c r="L5" s="15"/>
      <c r="M5" t="s" s="1165">
        <v>842</v>
      </c>
      <c r="N5" t="s" s="1166">
        <v>843</v>
      </c>
      <c r="O5" s="15"/>
      <c r="P5" t="s" s="1165">
        <v>842</v>
      </c>
      <c r="Q5" t="s" s="1166">
        <v>843</v>
      </c>
      <c r="R5" s="15"/>
      <c r="S5" t="s" s="1165">
        <v>842</v>
      </c>
      <c r="T5" t="s" s="1166">
        <v>843</v>
      </c>
      <c r="U5" s="15"/>
      <c r="V5" t="s" s="1165">
        <v>842</v>
      </c>
      <c r="W5" t="s" s="1169">
        <v>843</v>
      </c>
    </row>
    <row r="6" ht="62" customHeight="1">
      <c r="A6" s="18"/>
      <c r="B6" s="15"/>
      <c r="C6" s="15"/>
      <c r="D6" t="s" s="1170">
        <v>844</v>
      </c>
      <c r="E6" t="s" s="70">
        <v>845</v>
      </c>
      <c r="F6" s="15"/>
      <c r="G6" t="s" s="1170">
        <v>846</v>
      </c>
      <c r="H6" t="s" s="70">
        <v>847</v>
      </c>
      <c r="I6" s="15"/>
      <c r="J6" t="s" s="1165">
        <v>848</v>
      </c>
      <c r="K6" t="s" s="94">
        <v>849</v>
      </c>
      <c r="L6" s="15"/>
      <c r="M6" t="s" s="1170">
        <v>850</v>
      </c>
      <c r="N6" t="s" s="70">
        <v>851</v>
      </c>
      <c r="O6" s="15"/>
      <c r="P6" t="s" s="1171">
        <v>852</v>
      </c>
      <c r="Q6" t="s" s="89">
        <v>853</v>
      </c>
      <c r="R6" s="15"/>
      <c r="S6" t="s" s="1170">
        <v>854</v>
      </c>
      <c r="T6" t="s" s="70">
        <v>855</v>
      </c>
      <c r="U6" s="15"/>
      <c r="V6" t="s" s="1172">
        <v>856</v>
      </c>
      <c r="W6" t="s" s="1173">
        <v>857</v>
      </c>
    </row>
    <row r="7" ht="62" customHeight="1">
      <c r="A7" s="18"/>
      <c r="B7" s="15"/>
      <c r="C7" s="15"/>
      <c r="D7" t="s" s="1170">
        <v>858</v>
      </c>
      <c r="E7" t="s" s="70">
        <v>859</v>
      </c>
      <c r="F7" s="15"/>
      <c r="G7" t="s" s="1170">
        <v>860</v>
      </c>
      <c r="H7" t="s" s="70">
        <v>861</v>
      </c>
      <c r="I7" s="15"/>
      <c r="J7" t="s" s="1170">
        <v>862</v>
      </c>
      <c r="K7" t="s" s="70">
        <v>863</v>
      </c>
      <c r="L7" s="15"/>
      <c r="M7" t="s" s="1170">
        <v>864</v>
      </c>
      <c r="N7" t="s" s="70">
        <v>865</v>
      </c>
      <c r="O7" s="15"/>
      <c r="P7" s="1174"/>
      <c r="Q7" s="15"/>
      <c r="R7" s="15"/>
      <c r="S7" t="s" s="1172">
        <v>866</v>
      </c>
      <c r="T7" t="s" s="70">
        <v>867</v>
      </c>
      <c r="U7" s="15"/>
      <c r="V7" t="s" s="1175">
        <v>868</v>
      </c>
      <c r="W7" t="s" s="1176">
        <v>869</v>
      </c>
    </row>
    <row r="8" ht="62" customHeight="1">
      <c r="A8" s="18"/>
      <c r="B8" s="15"/>
      <c r="C8" s="15"/>
      <c r="D8" t="s" s="1170">
        <v>870</v>
      </c>
      <c r="E8" t="s" s="70">
        <v>871</v>
      </c>
      <c r="F8" s="15"/>
      <c r="G8" t="s" s="1170">
        <v>872</v>
      </c>
      <c r="H8" t="s" s="70">
        <v>873</v>
      </c>
      <c r="I8" s="15"/>
      <c r="J8" t="s" s="1171">
        <v>874</v>
      </c>
      <c r="K8" t="s" s="89">
        <v>875</v>
      </c>
      <c r="L8" s="15"/>
      <c r="M8" t="s" s="1170">
        <v>876</v>
      </c>
      <c r="N8" t="s" s="70">
        <v>877</v>
      </c>
      <c r="O8" s="15"/>
      <c r="P8" t="s" s="1177">
        <v>878</v>
      </c>
      <c r="Q8" s="1178"/>
      <c r="R8" s="15"/>
      <c r="S8" t="s" s="1172">
        <v>879</v>
      </c>
      <c r="T8" t="s" s="70">
        <v>880</v>
      </c>
      <c r="U8" s="15"/>
      <c r="V8" s="15"/>
      <c r="W8" s="16"/>
    </row>
    <row r="9" ht="62" customHeight="1">
      <c r="A9" s="18"/>
      <c r="B9" s="15"/>
      <c r="C9" s="15"/>
      <c r="D9" t="s" s="1171">
        <v>881</v>
      </c>
      <c r="E9" t="s" s="89">
        <v>882</v>
      </c>
      <c r="F9" s="15"/>
      <c r="G9" t="s" s="1171">
        <v>883</v>
      </c>
      <c r="H9" t="s" s="89">
        <v>884</v>
      </c>
      <c r="I9" s="15"/>
      <c r="J9" s="15"/>
      <c r="K9" s="15"/>
      <c r="L9" s="15"/>
      <c r="M9" t="s" s="1171">
        <v>885</v>
      </c>
      <c r="N9" t="s" s="89">
        <v>886</v>
      </c>
      <c r="O9" s="15"/>
      <c r="P9" t="s" s="1165">
        <v>842</v>
      </c>
      <c r="Q9" t="s" s="1166">
        <v>843</v>
      </c>
      <c r="R9" s="15"/>
      <c r="S9" t="s" s="1175">
        <v>887</v>
      </c>
      <c r="T9" t="s" s="89">
        <v>888</v>
      </c>
      <c r="U9" s="15"/>
      <c r="V9" s="15"/>
      <c r="W9" s="16"/>
    </row>
    <row r="10" ht="49" customHeight="1">
      <c r="A10" s="18"/>
      <c r="B10" s="15"/>
      <c r="C10" s="15"/>
      <c r="D10" s="1174"/>
      <c r="E10" s="15"/>
      <c r="F10" s="15"/>
      <c r="G10" s="15"/>
      <c r="H10" s="15"/>
      <c r="I10" s="15"/>
      <c r="J10" s="15"/>
      <c r="K10" s="15"/>
      <c r="L10" s="15"/>
      <c r="M10" s="15"/>
      <c r="N10" s="15"/>
      <c r="O10" s="15"/>
      <c r="P10" t="s" s="1171">
        <v>889</v>
      </c>
      <c r="Q10" t="s" s="89">
        <v>853</v>
      </c>
      <c r="R10" s="15"/>
      <c r="S10" s="15"/>
      <c r="T10" s="15"/>
      <c r="U10" s="15"/>
      <c r="V10" s="15"/>
      <c r="W10" s="16"/>
    </row>
    <row r="11" ht="17" customHeight="1">
      <c r="A11" s="18"/>
      <c r="B11" s="15"/>
      <c r="C11" s="15"/>
      <c r="D11" s="1174"/>
      <c r="E11" s="15"/>
      <c r="F11" s="15"/>
      <c r="G11" s="15"/>
      <c r="H11" s="15"/>
      <c r="I11" s="15"/>
      <c r="J11" s="15"/>
      <c r="K11" s="15"/>
      <c r="L11" s="15"/>
      <c r="M11" s="15"/>
      <c r="N11" s="15"/>
      <c r="O11" s="15"/>
      <c r="P11" s="1174"/>
      <c r="Q11" s="15"/>
      <c r="R11" s="15"/>
      <c r="S11" s="15"/>
      <c r="T11" s="15"/>
      <c r="U11" s="15"/>
      <c r="V11" s="15"/>
      <c r="W11" s="16"/>
    </row>
    <row r="12" ht="42" customHeight="1">
      <c r="A12" s="18"/>
      <c r="B12" s="15"/>
      <c r="C12" s="1179"/>
      <c r="D12" t="s" s="1180">
        <v>890</v>
      </c>
      <c r="E12" t="s" s="1180">
        <v>891</v>
      </c>
      <c r="F12" t="s" s="1180">
        <v>892</v>
      </c>
      <c r="G12" t="s" s="1180">
        <v>893</v>
      </c>
      <c r="H12" t="s" s="1180">
        <v>894</v>
      </c>
      <c r="I12" t="s" s="1180">
        <v>895</v>
      </c>
      <c r="J12" t="s" s="1180">
        <v>896</v>
      </c>
      <c r="K12" t="s" s="1181">
        <v>897</v>
      </c>
      <c r="L12" s="15"/>
      <c r="M12" s="15"/>
      <c r="N12" s="15"/>
      <c r="O12" s="15"/>
      <c r="P12" t="s" s="1177">
        <v>898</v>
      </c>
      <c r="Q12" s="1178"/>
      <c r="R12" s="15"/>
      <c r="S12" s="15"/>
      <c r="T12" s="15"/>
      <c r="U12" s="15"/>
      <c r="V12" s="15"/>
      <c r="W12" s="16"/>
    </row>
    <row r="13" ht="17" customHeight="1">
      <c r="A13" s="18"/>
      <c r="B13" s="15"/>
      <c r="C13" t="s" s="1182">
        <v>899</v>
      </c>
      <c r="D13" t="s" s="1183">
        <v>817</v>
      </c>
      <c r="E13" s="1184"/>
      <c r="F13" t="s" s="1183">
        <v>817</v>
      </c>
      <c r="G13" t="s" s="1183">
        <v>817</v>
      </c>
      <c r="H13" s="1184"/>
      <c r="I13" s="1184"/>
      <c r="J13" s="1184"/>
      <c r="K13" s="1185"/>
      <c r="L13" s="15"/>
      <c r="M13" s="15"/>
      <c r="N13" s="15"/>
      <c r="O13" s="15"/>
      <c r="P13" t="s" s="1165">
        <v>842</v>
      </c>
      <c r="Q13" t="s" s="1166">
        <v>843</v>
      </c>
      <c r="R13" s="15"/>
      <c r="S13" s="15"/>
      <c r="T13" s="15"/>
      <c r="U13" s="15"/>
      <c r="V13" s="15"/>
      <c r="W13" s="16"/>
    </row>
    <row r="14" ht="50" customHeight="1">
      <c r="A14" s="18"/>
      <c r="B14" s="15"/>
      <c r="C14" t="s" s="1182">
        <v>900</v>
      </c>
      <c r="D14" t="s" s="1183">
        <v>817</v>
      </c>
      <c r="E14" t="s" s="1183">
        <v>817</v>
      </c>
      <c r="F14" t="s" s="1183">
        <v>817</v>
      </c>
      <c r="G14" t="s" s="1183">
        <v>817</v>
      </c>
      <c r="H14" s="1184"/>
      <c r="I14" s="1184"/>
      <c r="J14" s="1184"/>
      <c r="K14" t="s" s="1186">
        <v>817</v>
      </c>
      <c r="L14" s="15"/>
      <c r="M14" s="15"/>
      <c r="N14" s="15"/>
      <c r="O14" s="15"/>
      <c r="P14" t="s" s="1171">
        <v>901</v>
      </c>
      <c r="Q14" t="s" s="89">
        <v>853</v>
      </c>
      <c r="R14" s="15"/>
      <c r="S14" s="15"/>
      <c r="T14" s="15"/>
      <c r="U14" s="15"/>
      <c r="V14" s="15"/>
      <c r="W14" s="16"/>
    </row>
    <row r="15" ht="17" customHeight="1">
      <c r="A15" s="18"/>
      <c r="B15" s="15"/>
      <c r="C15" t="s" s="1182">
        <v>894</v>
      </c>
      <c r="D15" s="1184"/>
      <c r="E15" s="1184"/>
      <c r="F15" t="s" s="1183">
        <v>817</v>
      </c>
      <c r="G15" s="1184"/>
      <c r="H15" t="s" s="1183">
        <v>817</v>
      </c>
      <c r="I15" s="1184"/>
      <c r="J15" s="1184"/>
      <c r="K15" s="1185"/>
      <c r="L15" s="15"/>
      <c r="M15" s="15"/>
      <c r="N15" s="15"/>
      <c r="O15" s="15"/>
      <c r="P15" s="15"/>
      <c r="Q15" s="15"/>
      <c r="R15" s="15"/>
      <c r="S15" s="15"/>
      <c r="T15" s="15"/>
      <c r="U15" s="15"/>
      <c r="V15" s="15"/>
      <c r="W15" s="16"/>
    </row>
    <row r="16" ht="17" customHeight="1">
      <c r="A16" s="18"/>
      <c r="B16" s="15"/>
      <c r="C16" t="s" s="1182">
        <v>902</v>
      </c>
      <c r="D16" s="1184"/>
      <c r="E16" t="s" s="1183">
        <v>817</v>
      </c>
      <c r="F16" s="1184"/>
      <c r="G16" s="1184"/>
      <c r="H16" s="1184"/>
      <c r="I16" t="s" s="1183">
        <v>817</v>
      </c>
      <c r="J16" s="1184"/>
      <c r="K16" s="1185"/>
      <c r="L16" s="15"/>
      <c r="M16" s="15"/>
      <c r="N16" s="15"/>
      <c r="O16" s="15"/>
      <c r="P16" s="15"/>
      <c r="Q16" s="15"/>
      <c r="R16" s="15"/>
      <c r="S16" s="15"/>
      <c r="T16" s="15"/>
      <c r="U16" s="15"/>
      <c r="V16" s="15"/>
      <c r="W16" s="16"/>
    </row>
    <row r="17" ht="17" customHeight="1">
      <c r="A17" s="18"/>
      <c r="B17" s="15"/>
      <c r="C17" t="s" s="1170">
        <v>903</v>
      </c>
      <c r="D17" t="s" s="1183">
        <v>817</v>
      </c>
      <c r="E17" s="1184"/>
      <c r="F17" s="1184"/>
      <c r="G17" t="s" s="1183">
        <v>817</v>
      </c>
      <c r="H17" s="1184"/>
      <c r="I17" s="1184"/>
      <c r="J17" t="s" s="1183">
        <v>817</v>
      </c>
      <c r="K17" s="1185"/>
      <c r="L17" s="15"/>
      <c r="M17" s="15"/>
      <c r="N17" s="15"/>
      <c r="O17" s="15"/>
      <c r="P17" s="15"/>
      <c r="Q17" s="15"/>
      <c r="R17" s="15"/>
      <c r="S17" s="15"/>
      <c r="T17" s="15"/>
      <c r="U17" s="15"/>
      <c r="V17" s="15"/>
      <c r="W17" s="16"/>
    </row>
    <row r="18" ht="17" customHeight="1">
      <c r="A18" s="18"/>
      <c r="B18" s="15"/>
      <c r="C18" t="s" s="1182">
        <v>904</v>
      </c>
      <c r="D18" t="s" s="1183">
        <v>817</v>
      </c>
      <c r="E18" t="s" s="1183">
        <v>817</v>
      </c>
      <c r="F18" t="s" s="1183">
        <v>817</v>
      </c>
      <c r="G18" t="s" s="1183">
        <v>817</v>
      </c>
      <c r="H18" s="1184"/>
      <c r="I18" s="1184"/>
      <c r="J18" s="1184"/>
      <c r="K18" t="s" s="1186">
        <v>817</v>
      </c>
      <c r="L18" s="15"/>
      <c r="M18" s="15"/>
      <c r="N18" s="15"/>
      <c r="O18" s="15"/>
      <c r="P18" s="15"/>
      <c r="Q18" s="15"/>
      <c r="R18" s="15"/>
      <c r="S18" s="15"/>
      <c r="T18" s="15"/>
      <c r="U18" s="15"/>
      <c r="V18" s="15"/>
      <c r="W18" s="16"/>
    </row>
    <row r="19" ht="16" customHeight="1">
      <c r="A19" s="18"/>
      <c r="B19" s="15"/>
      <c r="C19" t="s" s="1187">
        <v>905</v>
      </c>
      <c r="D19" t="s" s="1188">
        <v>817</v>
      </c>
      <c r="E19" s="1189"/>
      <c r="F19" s="1189"/>
      <c r="G19" t="s" s="1188">
        <v>817</v>
      </c>
      <c r="H19" s="1189"/>
      <c r="I19" s="1189"/>
      <c r="J19" s="1189"/>
      <c r="K19" s="1190"/>
      <c r="L19" s="15"/>
      <c r="M19" s="15"/>
      <c r="N19" s="15"/>
      <c r="O19" s="15"/>
      <c r="P19" s="15"/>
      <c r="Q19" s="15"/>
      <c r="R19" s="15"/>
      <c r="S19" s="15"/>
      <c r="T19" s="15"/>
      <c r="U19" s="15"/>
      <c r="V19" s="15"/>
      <c r="W19" s="16"/>
    </row>
    <row r="20" ht="17" customHeight="1">
      <c r="A20" s="146"/>
      <c r="B20" s="147"/>
      <c r="C20" t="s" s="1191">
        <v>606</v>
      </c>
      <c r="D20" t="s" s="1192">
        <v>817</v>
      </c>
      <c r="E20" s="1193"/>
      <c r="F20" t="s" s="1192">
        <v>817</v>
      </c>
      <c r="G20" t="s" s="1194">
        <v>817</v>
      </c>
      <c r="H20" s="1193"/>
      <c r="I20" s="1195"/>
      <c r="J20" s="1195"/>
      <c r="K20" s="1195"/>
      <c r="L20" s="147"/>
      <c r="M20" s="147"/>
      <c r="N20" s="147"/>
      <c r="O20" s="147"/>
      <c r="P20" s="147"/>
      <c r="Q20" s="147"/>
      <c r="R20" s="147"/>
      <c r="S20" s="147"/>
      <c r="T20" s="147"/>
      <c r="U20" s="147"/>
      <c r="V20" s="147"/>
      <c r="W20" s="152"/>
    </row>
  </sheetData>
  <mergeCells count="10">
    <mergeCell ref="S4:T4"/>
    <mergeCell ref="V4:W4"/>
    <mergeCell ref="P8:Q8"/>
    <mergeCell ref="P12:Q12"/>
    <mergeCell ref="B2:G2"/>
    <mergeCell ref="D4:E4"/>
    <mergeCell ref="G4:H4"/>
    <mergeCell ref="J4:K4"/>
    <mergeCell ref="P4:Q4"/>
    <mergeCell ref="M4:N4"/>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12.xml><?xml version="1.0" encoding="utf-8"?>
<worksheet xmlns:r="http://schemas.openxmlformats.org/officeDocument/2006/relationships" xmlns="http://schemas.openxmlformats.org/spreadsheetml/2006/main">
  <dimension ref="A1:Y82"/>
  <sheetViews>
    <sheetView workbookViewId="0" showGridLines="0" defaultGridColor="1"/>
  </sheetViews>
  <sheetFormatPr defaultColWidth="10.8333" defaultRowHeight="15" customHeight="1" outlineLevelRow="0" outlineLevelCol="0"/>
  <cols>
    <col min="1" max="2" width="10.8516" style="1196" customWidth="1"/>
    <col min="3" max="3" width="19.3516" style="1196" customWidth="1"/>
    <col min="4" max="21" width="10.8516" style="1196" customWidth="1"/>
    <col min="22" max="22" width="64.4531" style="1196" customWidth="1"/>
    <col min="23" max="25" width="10.8516" style="1196" customWidth="1"/>
    <col min="26" max="16384" width="10.8516" style="1196" customWidth="1"/>
  </cols>
  <sheetData>
    <row r="1" ht="16" customHeight="1">
      <c r="A1" s="15"/>
      <c r="B1" t="s" s="1197">
        <v>32</v>
      </c>
      <c r="C1" s="1198"/>
      <c r="D1" s="1198"/>
      <c r="E1" s="15"/>
      <c r="F1" s="15"/>
      <c r="G1" s="15"/>
      <c r="H1" s="15"/>
      <c r="I1" s="15"/>
      <c r="J1" s="15"/>
      <c r="K1" s="15"/>
      <c r="L1" s="15"/>
      <c r="M1" s="15"/>
      <c r="N1" s="15"/>
      <c r="O1" s="15"/>
      <c r="P1" s="15"/>
      <c r="Q1" s="15"/>
      <c r="R1" s="15"/>
      <c r="S1" s="15"/>
      <c r="T1" s="15"/>
      <c r="U1" s="15"/>
      <c r="V1" s="15"/>
      <c r="W1" s="15"/>
      <c r="X1" s="15"/>
      <c r="Y1" s="15"/>
    </row>
    <row r="2" ht="17" customHeight="1">
      <c r="A2" s="879"/>
      <c r="B2" t="s" s="1199">
        <v>907</v>
      </c>
      <c r="C2" t="s" s="1199">
        <v>908</v>
      </c>
      <c r="D2" t="s" s="1199">
        <v>909</v>
      </c>
      <c r="E2" s="66"/>
      <c r="F2" s="1200"/>
      <c r="G2" s="1198"/>
      <c r="H2" s="1198"/>
      <c r="I2" s="1200"/>
      <c r="J2" t="s" s="1197">
        <v>910</v>
      </c>
      <c r="K2" s="1198"/>
      <c r="L2" s="15"/>
      <c r="M2" s="15"/>
      <c r="N2" t="s" s="1201">
        <v>911</v>
      </c>
      <c r="O2" s="1202"/>
      <c r="P2" s="1202"/>
      <c r="Q2" s="1202"/>
      <c r="R2" s="29"/>
      <c r="S2" s="29"/>
      <c r="T2" t="s" s="1201">
        <v>912</v>
      </c>
      <c r="U2" s="15"/>
      <c r="V2" s="15"/>
      <c r="W2" s="29"/>
      <c r="X2" s="29"/>
      <c r="Y2" s="15"/>
    </row>
    <row r="3" ht="16" customHeight="1">
      <c r="A3" s="879"/>
      <c r="B3" t="s" s="64">
        <v>26</v>
      </c>
      <c r="C3" t="s" s="64">
        <v>35</v>
      </c>
      <c r="D3" t="s" s="64">
        <v>39</v>
      </c>
      <c r="E3" s="1150"/>
      <c r="F3" s="1203"/>
      <c r="G3" s="1203"/>
      <c r="H3" s="1203"/>
      <c r="I3" s="1204"/>
      <c r="J3" t="s" s="1205">
        <v>546</v>
      </c>
      <c r="K3" t="s" s="1205">
        <v>913</v>
      </c>
      <c r="L3" s="15"/>
      <c r="M3" s="15"/>
      <c r="N3" s="1202"/>
      <c r="O3" s="1202"/>
      <c r="P3" s="1202"/>
      <c r="Q3" s="1202"/>
      <c r="R3" s="15"/>
      <c r="S3" s="29"/>
      <c r="T3" s="512"/>
      <c r="U3" s="512"/>
      <c r="V3" s="512"/>
      <c r="W3" s="29"/>
      <c r="X3" s="29"/>
      <c r="Y3" s="15"/>
    </row>
    <row r="4" ht="34.75" customHeight="1">
      <c r="A4" s="15"/>
      <c r="B4" s="863"/>
      <c r="C4" s="863"/>
      <c r="D4" s="863"/>
      <c r="E4" s="15"/>
      <c r="F4" s="863"/>
      <c r="G4" s="863"/>
      <c r="H4" s="863"/>
      <c r="I4" s="15"/>
      <c r="J4" s="117">
        <v>1000</v>
      </c>
      <c r="K4" s="117">
        <v>250</v>
      </c>
      <c r="L4" s="15"/>
      <c r="M4" s="15"/>
      <c r="N4" t="s" s="1206">
        <v>914</v>
      </c>
      <c r="O4" s="1207"/>
      <c r="P4" s="1207"/>
      <c r="Q4" s="1207"/>
      <c r="R4" s="1208"/>
      <c r="S4" s="1209"/>
      <c r="T4" t="s" s="1210">
        <v>915</v>
      </c>
      <c r="U4" s="625"/>
      <c r="V4" t="s" s="551">
        <v>916</v>
      </c>
      <c r="W4" s="1211"/>
      <c r="X4" s="1208"/>
      <c r="Y4" s="15"/>
    </row>
    <row r="5" ht="38.3" customHeight="1">
      <c r="A5" s="15"/>
      <c r="B5" s="15"/>
      <c r="C5" s="15"/>
      <c r="D5" s="15"/>
      <c r="E5" s="15"/>
      <c r="F5" s="15"/>
      <c r="G5" s="15"/>
      <c r="H5" s="15"/>
      <c r="I5" s="15"/>
      <c r="J5" s="117">
        <v>1500</v>
      </c>
      <c r="K5" s="117">
        <v>350</v>
      </c>
      <c r="L5" s="15"/>
      <c r="M5" s="15"/>
      <c r="N5" t="s" s="1212">
        <v>917</v>
      </c>
      <c r="O5" s="1213"/>
      <c r="P5" s="1213"/>
      <c r="Q5" s="1213"/>
      <c r="R5" s="1208"/>
      <c r="S5" s="1209"/>
      <c r="T5" t="s" s="1210">
        <v>918</v>
      </c>
      <c r="U5" s="625"/>
      <c r="V5" t="s" s="551">
        <v>919</v>
      </c>
      <c r="W5" s="1211"/>
      <c r="X5" s="1208"/>
      <c r="Y5" s="15"/>
    </row>
    <row r="6" ht="37.65" customHeight="1">
      <c r="A6" s="561"/>
      <c r="B6" t="s" s="1214">
        <v>920</v>
      </c>
      <c r="C6" s="1215"/>
      <c r="D6" s="1215"/>
      <c r="E6" s="1215"/>
      <c r="F6" s="15"/>
      <c r="G6" s="15"/>
      <c r="H6" s="15"/>
      <c r="I6" s="15"/>
      <c r="J6" s="117">
        <v>2000</v>
      </c>
      <c r="K6" s="117">
        <v>500</v>
      </c>
      <c r="L6" s="15"/>
      <c r="M6" s="15"/>
      <c r="N6" s="1213"/>
      <c r="O6" s="1213"/>
      <c r="P6" s="1213"/>
      <c r="Q6" s="1213"/>
      <c r="R6" s="1208"/>
      <c r="S6" s="1209"/>
      <c r="T6" t="s" s="1210">
        <v>921</v>
      </c>
      <c r="U6" s="625"/>
      <c r="V6" t="s" s="551">
        <v>922</v>
      </c>
      <c r="W6" s="1211"/>
      <c r="X6" s="1208"/>
      <c r="Y6" s="15"/>
    </row>
    <row r="7" ht="30" customHeight="1">
      <c r="A7" s="561"/>
      <c r="B7" s="1216">
        <v>1</v>
      </c>
      <c r="C7" t="s" s="1217">
        <v>923</v>
      </c>
      <c r="D7" t="s" s="1218">
        <v>924</v>
      </c>
      <c r="E7" s="1219"/>
      <c r="F7" s="90"/>
      <c r="G7" s="15"/>
      <c r="H7" s="15"/>
      <c r="I7" s="15"/>
      <c r="J7" s="117">
        <v>2500</v>
      </c>
      <c r="K7" s="117">
        <v>750</v>
      </c>
      <c r="L7" s="15"/>
      <c r="M7" s="15"/>
      <c r="N7" t="s" s="1206">
        <v>925</v>
      </c>
      <c r="O7" s="1220"/>
      <c r="P7" s="1220"/>
      <c r="Q7" s="1220"/>
      <c r="R7" s="1208"/>
      <c r="S7" s="1209"/>
      <c r="T7" t="s" s="1210">
        <v>926</v>
      </c>
      <c r="U7" s="625"/>
      <c r="V7" t="s" s="551">
        <v>927</v>
      </c>
      <c r="W7" s="1211"/>
      <c r="X7" s="1208"/>
      <c r="Y7" s="15"/>
    </row>
    <row r="8" ht="30" customHeight="1">
      <c r="A8" s="561"/>
      <c r="B8" s="1216">
        <v>2</v>
      </c>
      <c r="C8" t="s" s="1217">
        <v>928</v>
      </c>
      <c r="D8" t="s" s="1218">
        <v>929</v>
      </c>
      <c r="E8" s="1219"/>
      <c r="F8" s="90"/>
      <c r="G8" s="15"/>
      <c r="H8" s="15"/>
      <c r="I8" s="15"/>
      <c r="J8" s="117">
        <v>3000</v>
      </c>
      <c r="K8" s="117">
        <v>850</v>
      </c>
      <c r="L8" s="15"/>
      <c r="M8" s="15"/>
      <c r="N8" t="s" s="1212">
        <v>930</v>
      </c>
      <c r="O8" s="1213"/>
      <c r="P8" s="1213"/>
      <c r="Q8" s="1213"/>
      <c r="R8" s="1208"/>
      <c r="S8" s="1209"/>
      <c r="T8" t="s" s="1210">
        <v>77</v>
      </c>
      <c r="U8" s="625"/>
      <c r="V8" t="s" s="551">
        <v>931</v>
      </c>
      <c r="W8" s="1211"/>
      <c r="X8" s="1208"/>
      <c r="Y8" s="15"/>
    </row>
    <row r="9" ht="32" customHeight="1">
      <c r="A9" s="561"/>
      <c r="B9" t="s" s="1221">
        <v>932</v>
      </c>
      <c r="C9" t="s" s="1217">
        <v>933</v>
      </c>
      <c r="D9" t="s" s="1218">
        <v>934</v>
      </c>
      <c r="E9" s="1219"/>
      <c r="F9" s="90"/>
      <c r="G9" s="15"/>
      <c r="H9" s="15"/>
      <c r="I9" s="15"/>
      <c r="J9" s="117">
        <v>4000</v>
      </c>
      <c r="K9" s="117">
        <v>1000</v>
      </c>
      <c r="L9" s="15"/>
      <c r="M9" s="15"/>
      <c r="N9" s="1220"/>
      <c r="O9" s="1220"/>
      <c r="P9" s="1220"/>
      <c r="Q9" s="1220"/>
      <c r="R9" s="1208"/>
      <c r="S9" s="1209"/>
      <c r="T9" t="s" s="1210">
        <v>935</v>
      </c>
      <c r="U9" s="625"/>
      <c r="V9" t="s" s="551">
        <v>936</v>
      </c>
      <c r="W9" s="1211"/>
      <c r="X9" s="1208"/>
      <c r="Y9" s="15"/>
    </row>
    <row r="10" ht="30" customHeight="1">
      <c r="A10" s="561"/>
      <c r="B10" s="1216">
        <v>5</v>
      </c>
      <c r="C10" t="s" s="1217">
        <v>937</v>
      </c>
      <c r="D10" t="s" s="1218">
        <v>938</v>
      </c>
      <c r="E10" s="1219"/>
      <c r="F10" s="90"/>
      <c r="G10" s="15"/>
      <c r="H10" s="15"/>
      <c r="I10" s="15"/>
      <c r="J10" s="117">
        <v>5000</v>
      </c>
      <c r="K10" s="117">
        <v>1250</v>
      </c>
      <c r="L10" s="15"/>
      <c r="M10" s="15"/>
      <c r="N10" t="s" s="1206">
        <v>939</v>
      </c>
      <c r="O10" s="1220"/>
      <c r="P10" s="1220"/>
      <c r="Q10" s="1220"/>
      <c r="R10" s="1208"/>
      <c r="S10" s="1209"/>
      <c r="T10" t="s" s="1210">
        <v>940</v>
      </c>
      <c r="U10" s="625"/>
      <c r="V10" t="s" s="551">
        <v>941</v>
      </c>
      <c r="W10" s="1211"/>
      <c r="X10" s="1208"/>
      <c r="Y10" s="15"/>
    </row>
    <row r="11" ht="18" customHeight="1">
      <c r="A11" s="561"/>
      <c r="B11" s="1216">
        <v>6</v>
      </c>
      <c r="C11" t="s" s="1217">
        <v>942</v>
      </c>
      <c r="D11" t="s" s="1218">
        <v>943</v>
      </c>
      <c r="E11" s="1219"/>
      <c r="F11" s="90"/>
      <c r="G11" s="15"/>
      <c r="H11" s="15"/>
      <c r="I11" s="15"/>
      <c r="J11" s="117">
        <v>6000</v>
      </c>
      <c r="K11" s="117">
        <v>1500</v>
      </c>
      <c r="L11" s="15"/>
      <c r="M11" s="15"/>
      <c r="N11" t="s" s="1212">
        <v>944</v>
      </c>
      <c r="O11" s="1213"/>
      <c r="P11" s="1213"/>
      <c r="Q11" s="1213"/>
      <c r="R11" s="1208"/>
      <c r="S11" s="1208"/>
      <c r="T11" s="1222"/>
      <c r="U11" s="1222"/>
      <c r="V11" s="1222"/>
      <c r="W11" s="1208"/>
      <c r="X11" s="1208"/>
      <c r="Y11" s="15"/>
    </row>
    <row r="12" ht="17" customHeight="1">
      <c r="A12" s="561"/>
      <c r="B12" t="s" s="1221">
        <v>945</v>
      </c>
      <c r="C12" t="s" s="1217">
        <v>946</v>
      </c>
      <c r="D12" t="s" s="1218">
        <v>27</v>
      </c>
      <c r="E12" s="1219"/>
      <c r="F12" s="90"/>
      <c r="G12" s="15"/>
      <c r="H12" s="15"/>
      <c r="I12" s="15"/>
      <c r="J12" s="15"/>
      <c r="K12" s="15"/>
      <c r="L12" s="15"/>
      <c r="M12" s="15"/>
      <c r="N12" s="1220"/>
      <c r="O12" s="1220"/>
      <c r="P12" s="1220"/>
      <c r="Q12" s="1220"/>
      <c r="R12" s="1208"/>
      <c r="S12" s="1208"/>
      <c r="T12" s="1208"/>
      <c r="U12" s="1208"/>
      <c r="V12" s="1208"/>
      <c r="W12" s="1208"/>
      <c r="X12" s="1208"/>
      <c r="Y12" s="15"/>
    </row>
    <row r="13" ht="17" customHeight="1">
      <c r="A13" s="15"/>
      <c r="B13" s="1223"/>
      <c r="C13" s="1223"/>
      <c r="D13" s="1223"/>
      <c r="E13" s="1223"/>
      <c r="F13" s="15"/>
      <c r="G13" s="15"/>
      <c r="H13" s="15"/>
      <c r="I13" s="15"/>
      <c r="J13" s="15"/>
      <c r="K13" s="15"/>
      <c r="L13" s="15"/>
      <c r="M13" s="15"/>
      <c r="N13" t="s" s="1206">
        <v>947</v>
      </c>
      <c r="O13" s="1207"/>
      <c r="P13" s="1207"/>
      <c r="Q13" s="1207"/>
      <c r="R13" s="1208"/>
      <c r="S13" s="1208"/>
      <c r="T13" s="1208"/>
      <c r="U13" s="1208"/>
      <c r="V13" s="1208"/>
      <c r="W13" s="1208"/>
      <c r="X13" s="1208"/>
      <c r="Y13" s="15"/>
    </row>
    <row r="14" ht="16" customHeight="1">
      <c r="A14" s="15"/>
      <c r="B14" s="1023"/>
      <c r="C14" s="15"/>
      <c r="D14" s="15"/>
      <c r="E14" s="15"/>
      <c r="F14" s="15"/>
      <c r="G14" s="15"/>
      <c r="H14" s="15"/>
      <c r="I14" s="15"/>
      <c r="J14" s="15"/>
      <c r="K14" s="15"/>
      <c r="L14" s="15"/>
      <c r="M14" s="15"/>
      <c r="N14" t="s" s="1212">
        <v>948</v>
      </c>
      <c r="O14" s="1213"/>
      <c r="P14" s="1213"/>
      <c r="Q14" s="1213"/>
      <c r="R14" s="1208"/>
      <c r="S14" s="1208"/>
      <c r="T14" s="1208"/>
      <c r="U14" s="1208"/>
      <c r="V14" s="1208"/>
      <c r="W14" s="1208"/>
      <c r="X14" s="1208"/>
      <c r="Y14" s="15"/>
    </row>
    <row r="15" ht="30" customHeight="1">
      <c r="A15" s="879"/>
      <c r="B15" t="s" s="1224">
        <v>949</v>
      </c>
      <c r="C15" s="1225"/>
      <c r="D15" s="1225"/>
      <c r="E15" s="1225"/>
      <c r="F15" s="1225"/>
      <c r="G15" s="1225"/>
      <c r="H15" s="1225"/>
      <c r="I15" s="1225"/>
      <c r="J15" s="1225"/>
      <c r="K15" s="1225"/>
      <c r="L15" s="1225"/>
      <c r="M15" s="15"/>
      <c r="N15" s="15"/>
      <c r="O15" s="15"/>
      <c r="P15" s="15"/>
      <c r="Q15" s="15"/>
      <c r="R15" s="15"/>
      <c r="S15" s="15"/>
      <c r="T15" s="15"/>
      <c r="U15" s="15"/>
      <c r="V15" s="15"/>
      <c r="W15" s="15"/>
      <c r="X15" s="15"/>
      <c r="Y15" s="15"/>
    </row>
    <row r="16" ht="22" customHeight="1">
      <c r="A16" s="879"/>
      <c r="B16" t="s" s="1226">
        <v>950</v>
      </c>
      <c r="C16" t="s" s="1227">
        <v>951</v>
      </c>
      <c r="D16" t="s" s="1228">
        <v>952</v>
      </c>
      <c r="E16" s="1229"/>
      <c r="F16" s="1229"/>
      <c r="G16" s="1229"/>
      <c r="H16" s="1229"/>
      <c r="I16" s="1229"/>
      <c r="J16" s="1229"/>
      <c r="K16" s="1229"/>
      <c r="L16" s="1229"/>
      <c r="M16" s="561"/>
      <c r="N16" t="s" s="1214">
        <v>953</v>
      </c>
      <c r="O16" s="512"/>
      <c r="P16" s="1230"/>
      <c r="Q16" s="1230"/>
      <c r="R16" s="520"/>
      <c r="S16" s="15"/>
      <c r="T16" s="15"/>
      <c r="U16" s="15"/>
      <c r="V16" s="15"/>
      <c r="W16" s="15"/>
      <c r="X16" s="15"/>
      <c r="Y16" s="15"/>
    </row>
    <row r="17" ht="29" customHeight="1">
      <c r="A17" s="879"/>
      <c r="B17" t="s" s="1231">
        <v>954</v>
      </c>
      <c r="C17" t="s" s="1232">
        <v>955</v>
      </c>
      <c r="D17" t="s" s="1233">
        <v>956</v>
      </c>
      <c r="E17" s="1234"/>
      <c r="F17" s="1234"/>
      <c r="G17" s="1234"/>
      <c r="H17" s="1234"/>
      <c r="I17" s="1234"/>
      <c r="J17" s="1234"/>
      <c r="K17" s="1234"/>
      <c r="L17" s="1234"/>
      <c r="M17" s="561"/>
      <c r="N17" s="1216">
        <v>1</v>
      </c>
      <c r="O17" t="s" s="1235">
        <v>957</v>
      </c>
      <c r="P17" s="579"/>
      <c r="Q17" s="1219"/>
      <c r="R17" s="1236"/>
      <c r="S17" s="15"/>
      <c r="T17" s="15"/>
      <c r="U17" s="15"/>
      <c r="V17" s="15"/>
      <c r="W17" s="15"/>
      <c r="X17" s="15"/>
      <c r="Y17" s="15"/>
    </row>
    <row r="18" ht="23" customHeight="1">
      <c r="A18" s="879"/>
      <c r="B18" s="1237">
        <v>22</v>
      </c>
      <c r="C18" t="s" s="1232">
        <v>958</v>
      </c>
      <c r="D18" t="s" s="1228">
        <v>959</v>
      </c>
      <c r="E18" s="1229"/>
      <c r="F18" s="1229"/>
      <c r="G18" s="1229"/>
      <c r="H18" s="1229"/>
      <c r="I18" s="1229"/>
      <c r="J18" s="1229"/>
      <c r="K18" s="1229"/>
      <c r="L18" s="1229"/>
      <c r="M18" s="561"/>
      <c r="N18" s="1216">
        <v>2</v>
      </c>
      <c r="O18" t="s" s="1217">
        <v>960</v>
      </c>
      <c r="P18" s="579"/>
      <c r="Q18" s="1219"/>
      <c r="R18" s="1236"/>
      <c r="S18" s="15"/>
      <c r="T18" s="15"/>
      <c r="U18" s="15"/>
      <c r="V18" s="15"/>
      <c r="W18" s="15"/>
      <c r="X18" s="15"/>
      <c r="Y18" s="15"/>
    </row>
    <row r="19" ht="23" customHeight="1">
      <c r="A19" s="879"/>
      <c r="B19" s="1237">
        <v>23</v>
      </c>
      <c r="C19" t="s" s="1232">
        <v>961</v>
      </c>
      <c r="D19" t="s" s="1228">
        <v>962</v>
      </c>
      <c r="E19" s="1229"/>
      <c r="F19" s="1229"/>
      <c r="G19" s="1229"/>
      <c r="H19" s="1229"/>
      <c r="I19" s="1229"/>
      <c r="J19" s="1229"/>
      <c r="K19" s="1229"/>
      <c r="L19" s="1229"/>
      <c r="M19" s="561"/>
      <c r="N19" s="1216">
        <v>3</v>
      </c>
      <c r="O19" t="s" s="1217">
        <v>963</v>
      </c>
      <c r="P19" s="579"/>
      <c r="Q19" s="1219"/>
      <c r="R19" s="1236"/>
      <c r="S19" s="15"/>
      <c r="T19" s="15"/>
      <c r="U19" s="15"/>
      <c r="V19" s="15"/>
      <c r="W19" s="15"/>
      <c r="X19" s="15"/>
      <c r="Y19" s="15"/>
    </row>
    <row r="20" ht="30" customHeight="1">
      <c r="A20" s="879"/>
      <c r="B20" s="1237">
        <v>24</v>
      </c>
      <c r="C20" t="s" s="1232">
        <v>964</v>
      </c>
      <c r="D20" t="s" s="1228">
        <v>965</v>
      </c>
      <c r="E20" s="1229"/>
      <c r="F20" s="1229"/>
      <c r="G20" s="1229"/>
      <c r="H20" s="1229"/>
      <c r="I20" s="1229"/>
      <c r="J20" s="1229"/>
      <c r="K20" s="1229"/>
      <c r="L20" s="1229"/>
      <c r="M20" s="561"/>
      <c r="N20" t="s" s="1221">
        <v>966</v>
      </c>
      <c r="O20" t="s" s="1217">
        <v>967</v>
      </c>
      <c r="P20" s="579"/>
      <c r="Q20" s="1219"/>
      <c r="R20" s="1236"/>
      <c r="S20" s="15"/>
      <c r="T20" s="15"/>
      <c r="U20" s="15"/>
      <c r="V20" s="15"/>
      <c r="W20" s="15"/>
      <c r="X20" s="15"/>
      <c r="Y20" s="15"/>
    </row>
    <row r="21" ht="31" customHeight="1">
      <c r="A21" s="879"/>
      <c r="B21" s="1237">
        <v>25</v>
      </c>
      <c r="C21" t="s" s="1232">
        <v>968</v>
      </c>
      <c r="D21" t="s" s="1228">
        <v>969</v>
      </c>
      <c r="E21" s="1229"/>
      <c r="F21" s="1229"/>
      <c r="G21" s="1229"/>
      <c r="H21" s="1229"/>
      <c r="I21" s="1229"/>
      <c r="J21" s="1229"/>
      <c r="K21" s="1229"/>
      <c r="L21" s="1229"/>
      <c r="M21" s="561"/>
      <c r="N21" t="s" s="1221">
        <v>970</v>
      </c>
      <c r="O21" t="s" s="1217">
        <v>946</v>
      </c>
      <c r="P21" s="579"/>
      <c r="Q21" s="1219"/>
      <c r="R21" s="1238"/>
      <c r="S21" s="15"/>
      <c r="T21" s="15"/>
      <c r="U21" s="15"/>
      <c r="V21" s="15"/>
      <c r="W21" s="15"/>
      <c r="X21" s="15"/>
      <c r="Y21" s="15"/>
    </row>
    <row r="22" ht="41" customHeight="1">
      <c r="A22" s="879"/>
      <c r="B22" s="1237">
        <v>26</v>
      </c>
      <c r="C22" t="s" s="1232">
        <v>971</v>
      </c>
      <c r="D22" t="s" s="1233">
        <v>972</v>
      </c>
      <c r="E22" s="1234"/>
      <c r="F22" s="1234"/>
      <c r="G22" s="1234"/>
      <c r="H22" s="1234"/>
      <c r="I22" s="1234"/>
      <c r="J22" s="1234"/>
      <c r="K22" s="1234"/>
      <c r="L22" s="1234"/>
      <c r="M22" s="15"/>
      <c r="N22" s="130"/>
      <c r="O22" s="598"/>
      <c r="P22" s="1239"/>
      <c r="Q22" t="s" s="1240">
        <v>27</v>
      </c>
      <c r="R22" s="1219"/>
      <c r="S22" s="90"/>
      <c r="T22" s="15"/>
      <c r="U22" s="15"/>
      <c r="V22" s="15"/>
      <c r="W22" s="15"/>
      <c r="X22" s="15"/>
      <c r="Y22" s="15"/>
    </row>
    <row r="23" ht="33" customHeight="1">
      <c r="A23" s="879"/>
      <c r="B23" t="s" s="1231">
        <v>973</v>
      </c>
      <c r="C23" t="s" s="1232">
        <v>974</v>
      </c>
      <c r="D23" t="s" s="1228">
        <v>975</v>
      </c>
      <c r="E23" s="1229"/>
      <c r="F23" s="1229"/>
      <c r="G23" s="1229"/>
      <c r="H23" s="1229"/>
      <c r="I23" s="1229"/>
      <c r="J23" s="1229"/>
      <c r="K23" s="1229"/>
      <c r="L23" s="1229"/>
      <c r="M23" s="15"/>
      <c r="N23" s="15"/>
      <c r="O23" s="15"/>
      <c r="P23" s="130"/>
      <c r="Q23" s="130"/>
      <c r="R23" s="130"/>
      <c r="S23" s="15"/>
      <c r="T23" s="15"/>
      <c r="U23" s="15"/>
      <c r="V23" s="15"/>
      <c r="W23" s="15"/>
      <c r="X23" s="15"/>
      <c r="Y23" s="15"/>
    </row>
    <row r="24" ht="44" customHeight="1">
      <c r="A24" s="879"/>
      <c r="B24" t="s" s="1231">
        <v>976</v>
      </c>
      <c r="C24" t="s" s="1232">
        <v>977</v>
      </c>
      <c r="D24" t="s" s="1228">
        <v>978</v>
      </c>
      <c r="E24" s="1229"/>
      <c r="F24" s="1229"/>
      <c r="G24" s="1229"/>
      <c r="H24" s="1229"/>
      <c r="I24" s="1229"/>
      <c r="J24" s="1229"/>
      <c r="K24" s="1229"/>
      <c r="L24" s="1229"/>
      <c r="M24" s="15"/>
      <c r="N24" s="15"/>
      <c r="O24" s="15"/>
      <c r="P24" s="15"/>
      <c r="Q24" s="15"/>
      <c r="R24" s="15"/>
      <c r="S24" s="15"/>
      <c r="T24" s="15"/>
      <c r="U24" s="15"/>
      <c r="V24" s="15"/>
      <c r="W24" s="15"/>
      <c r="X24" s="15"/>
      <c r="Y24" s="15"/>
    </row>
    <row r="25" ht="26" customHeight="1">
      <c r="A25" s="879"/>
      <c r="B25" s="1237">
        <v>44</v>
      </c>
      <c r="C25" t="s" s="1232">
        <v>979</v>
      </c>
      <c r="D25" t="s" s="1228">
        <v>980</v>
      </c>
      <c r="E25" s="1229"/>
      <c r="F25" s="1229"/>
      <c r="G25" s="1229"/>
      <c r="H25" s="1229"/>
      <c r="I25" s="1229"/>
      <c r="J25" s="1229"/>
      <c r="K25" s="1229"/>
      <c r="L25" s="1229"/>
      <c r="M25" s="15"/>
      <c r="N25" s="15"/>
      <c r="O25" s="15"/>
      <c r="P25" s="15"/>
      <c r="Q25" s="15"/>
      <c r="R25" s="15"/>
      <c r="S25" s="15"/>
      <c r="T25" s="15"/>
      <c r="U25" s="15"/>
      <c r="V25" s="15"/>
      <c r="W25" s="15"/>
      <c r="X25" s="15"/>
      <c r="Y25" s="15"/>
    </row>
    <row r="26" ht="31" customHeight="1">
      <c r="A26" s="879"/>
      <c r="B26" t="s" s="1231">
        <v>981</v>
      </c>
      <c r="C26" t="s" s="1232">
        <v>982</v>
      </c>
      <c r="D26" t="s" s="1228">
        <v>983</v>
      </c>
      <c r="E26" s="1229"/>
      <c r="F26" s="1229"/>
      <c r="G26" s="1229"/>
      <c r="H26" s="1229"/>
      <c r="I26" s="1229"/>
      <c r="J26" s="1229"/>
      <c r="K26" s="1229"/>
      <c r="L26" s="1229"/>
      <c r="M26" s="15"/>
      <c r="N26" s="15"/>
      <c r="O26" s="15"/>
      <c r="P26" s="15"/>
      <c r="Q26" s="15"/>
      <c r="R26" s="15"/>
      <c r="S26" s="15"/>
      <c r="T26" s="15"/>
      <c r="U26" s="15"/>
      <c r="V26" s="15"/>
      <c r="W26" s="15"/>
      <c r="X26" s="15"/>
      <c r="Y26" s="15"/>
    </row>
    <row r="27" ht="29" customHeight="1">
      <c r="A27" s="879"/>
      <c r="B27" s="1237">
        <v>51</v>
      </c>
      <c r="C27" t="s" s="1232">
        <v>984</v>
      </c>
      <c r="D27" t="s" s="1228">
        <v>985</v>
      </c>
      <c r="E27" s="1229"/>
      <c r="F27" s="1229"/>
      <c r="G27" s="1229"/>
      <c r="H27" s="1229"/>
      <c r="I27" s="1229"/>
      <c r="J27" s="1229"/>
      <c r="K27" s="1229"/>
      <c r="L27" s="1229"/>
      <c r="M27" s="15"/>
      <c r="N27" s="15"/>
      <c r="O27" s="15"/>
      <c r="P27" s="15"/>
      <c r="Q27" s="15"/>
      <c r="R27" s="15"/>
      <c r="S27" s="15"/>
      <c r="T27" s="15"/>
      <c r="U27" s="15"/>
      <c r="V27" s="15"/>
      <c r="W27" s="15"/>
      <c r="X27" s="15"/>
      <c r="Y27" s="15"/>
    </row>
    <row r="28" ht="52" customHeight="1">
      <c r="A28" s="879"/>
      <c r="B28" t="s" s="1231">
        <v>986</v>
      </c>
      <c r="C28" t="s" s="1232">
        <v>987</v>
      </c>
      <c r="D28" t="s" s="1228">
        <v>988</v>
      </c>
      <c r="E28" s="1229"/>
      <c r="F28" s="1229"/>
      <c r="G28" s="1229"/>
      <c r="H28" s="1229"/>
      <c r="I28" s="1229"/>
      <c r="J28" s="1229"/>
      <c r="K28" s="1229"/>
      <c r="L28" s="1229"/>
      <c r="M28" s="15"/>
      <c r="N28" s="15"/>
      <c r="O28" s="15"/>
      <c r="P28" s="15"/>
      <c r="Q28" s="15"/>
      <c r="R28" s="15"/>
      <c r="S28" s="15"/>
      <c r="T28" s="15"/>
      <c r="U28" s="15"/>
      <c r="V28" s="15"/>
      <c r="W28" s="15"/>
      <c r="X28" s="15"/>
      <c r="Y28" s="15"/>
    </row>
    <row r="29" ht="26" customHeight="1">
      <c r="A29" s="879"/>
      <c r="B29" s="1237">
        <v>55</v>
      </c>
      <c r="C29" t="s" s="1232">
        <v>989</v>
      </c>
      <c r="D29" t="s" s="1228">
        <v>990</v>
      </c>
      <c r="E29" s="1229"/>
      <c r="F29" s="1229"/>
      <c r="G29" s="1229"/>
      <c r="H29" s="1229"/>
      <c r="I29" s="1229"/>
      <c r="J29" s="1229"/>
      <c r="K29" s="1229"/>
      <c r="L29" s="1229"/>
      <c r="M29" s="15"/>
      <c r="N29" s="15"/>
      <c r="O29" s="15"/>
      <c r="P29" s="15"/>
      <c r="Q29" s="15"/>
      <c r="R29" s="15"/>
      <c r="S29" s="15"/>
      <c r="T29" s="15"/>
      <c r="U29" s="15"/>
      <c r="V29" s="15"/>
      <c r="W29" s="15"/>
      <c r="X29" s="15"/>
      <c r="Y29" s="15"/>
    </row>
    <row r="30" ht="50" customHeight="1">
      <c r="A30" s="879"/>
      <c r="B30" t="s" s="1231">
        <v>991</v>
      </c>
      <c r="C30" t="s" s="1232">
        <v>992</v>
      </c>
      <c r="D30" t="s" s="1228">
        <v>993</v>
      </c>
      <c r="E30" s="1229"/>
      <c r="F30" s="1229"/>
      <c r="G30" s="1229"/>
      <c r="H30" s="1229"/>
      <c r="I30" s="1229"/>
      <c r="J30" s="1229"/>
      <c r="K30" s="1229"/>
      <c r="L30" s="1229"/>
      <c r="M30" s="15"/>
      <c r="N30" s="15"/>
      <c r="O30" s="15"/>
      <c r="P30" s="15"/>
      <c r="Q30" s="15"/>
      <c r="R30" s="15"/>
      <c r="S30" s="15"/>
      <c r="T30" s="15"/>
      <c r="U30" s="15"/>
      <c r="V30" s="15"/>
      <c r="W30" s="15"/>
      <c r="X30" s="15"/>
      <c r="Y30" s="15"/>
    </row>
    <row r="31" ht="64" customHeight="1">
      <c r="A31" s="879"/>
      <c r="B31" s="1237">
        <v>63</v>
      </c>
      <c r="C31" t="s" s="1232">
        <v>994</v>
      </c>
      <c r="D31" t="s" s="1233">
        <v>995</v>
      </c>
      <c r="E31" s="1234"/>
      <c r="F31" s="1234"/>
      <c r="G31" s="1234"/>
      <c r="H31" s="1234"/>
      <c r="I31" s="1234"/>
      <c r="J31" s="1234"/>
      <c r="K31" s="1234"/>
      <c r="L31" s="1234"/>
      <c r="M31" s="15"/>
      <c r="N31" s="15"/>
      <c r="O31" s="15"/>
      <c r="P31" s="15"/>
      <c r="Q31" s="15"/>
      <c r="R31" s="15"/>
      <c r="S31" s="15"/>
      <c r="T31" s="15"/>
      <c r="U31" s="15"/>
      <c r="V31" s="15"/>
      <c r="W31" s="15"/>
      <c r="X31" s="15"/>
      <c r="Y31" s="15"/>
    </row>
    <row r="32" ht="39" customHeight="1">
      <c r="A32" s="879"/>
      <c r="B32" t="s" s="1231">
        <v>996</v>
      </c>
      <c r="C32" t="s" s="1232">
        <v>997</v>
      </c>
      <c r="D32" t="s" s="1228">
        <v>998</v>
      </c>
      <c r="E32" s="1229"/>
      <c r="F32" s="1229"/>
      <c r="G32" s="1229"/>
      <c r="H32" s="1229"/>
      <c r="I32" s="1229"/>
      <c r="J32" s="1229"/>
      <c r="K32" s="1229"/>
      <c r="L32" s="1229"/>
      <c r="M32" s="15"/>
      <c r="N32" s="15"/>
      <c r="O32" s="15"/>
      <c r="P32" s="15"/>
      <c r="Q32" s="15"/>
      <c r="R32" s="15"/>
      <c r="S32" s="15"/>
      <c r="T32" s="15"/>
      <c r="U32" s="15"/>
      <c r="V32" s="15"/>
      <c r="W32" s="15"/>
      <c r="X32" s="15"/>
      <c r="Y32" s="15"/>
    </row>
    <row r="33" ht="46" customHeight="1">
      <c r="A33" s="879"/>
      <c r="B33" s="1237">
        <v>66</v>
      </c>
      <c r="C33" t="s" s="1232">
        <v>999</v>
      </c>
      <c r="D33" t="s" s="1228">
        <v>1000</v>
      </c>
      <c r="E33" s="1229"/>
      <c r="F33" s="1229"/>
      <c r="G33" s="1229"/>
      <c r="H33" s="1229"/>
      <c r="I33" s="1229"/>
      <c r="J33" s="1229"/>
      <c r="K33" s="1229"/>
      <c r="L33" s="1229"/>
      <c r="M33" s="15"/>
      <c r="N33" s="15"/>
      <c r="O33" s="15"/>
      <c r="P33" s="15"/>
      <c r="Q33" s="15"/>
      <c r="R33" s="15"/>
      <c r="S33" s="15"/>
      <c r="T33" s="15"/>
      <c r="U33" s="15"/>
      <c r="V33" s="15"/>
      <c r="W33" s="15"/>
      <c r="X33" s="15"/>
      <c r="Y33" s="15"/>
    </row>
    <row r="34" ht="17.45" customHeight="1">
      <c r="A34" s="15"/>
      <c r="B34" t="s" s="1241">
        <v>1001</v>
      </c>
      <c r="C34" s="1242"/>
      <c r="D34" s="1243"/>
      <c r="E34" s="1243"/>
      <c r="F34" s="1243"/>
      <c r="G34" s="1243"/>
      <c r="H34" s="1243"/>
      <c r="I34" s="1243"/>
      <c r="J34" s="1243"/>
      <c r="K34" s="1243"/>
      <c r="L34" s="1243"/>
      <c r="M34" s="15"/>
      <c r="N34" s="15"/>
      <c r="O34" s="15"/>
      <c r="P34" s="15"/>
      <c r="Q34" s="15"/>
      <c r="R34" s="15"/>
      <c r="S34" s="15"/>
      <c r="T34" s="15"/>
      <c r="U34" s="15"/>
      <c r="V34" s="15"/>
      <c r="W34" s="15"/>
      <c r="X34" s="15"/>
      <c r="Y34" s="15"/>
    </row>
    <row r="35" ht="16"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row>
    <row r="36" ht="16"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row>
    <row r="37" ht="16" customHeight="1">
      <c r="A37" s="15"/>
      <c r="B37" t="s" s="1201">
        <v>1002</v>
      </c>
      <c r="C37" s="1202"/>
      <c r="D37" s="1202"/>
      <c r="E37" s="1202"/>
      <c r="F37" s="1202"/>
      <c r="G37" s="1202"/>
      <c r="H37" s="1202"/>
      <c r="I37" s="1202"/>
      <c r="J37" s="1202"/>
      <c r="K37" s="1202"/>
      <c r="L37" s="1202"/>
      <c r="M37" s="1202"/>
      <c r="N37" s="1202"/>
      <c r="O37" s="15"/>
      <c r="P37" s="15"/>
      <c r="Q37" s="15"/>
      <c r="R37" s="15"/>
      <c r="S37" s="15"/>
      <c r="T37" s="15"/>
      <c r="U37" s="15"/>
      <c r="V37" s="15"/>
      <c r="W37" s="15"/>
      <c r="X37" s="15"/>
      <c r="Y37" s="15"/>
    </row>
    <row r="38" ht="15" customHeight="1">
      <c r="A38" s="15"/>
      <c r="B38" s="1202"/>
      <c r="C38" s="1202"/>
      <c r="D38" s="1202"/>
      <c r="E38" s="1202"/>
      <c r="F38" s="1202"/>
      <c r="G38" s="1202"/>
      <c r="H38" s="1202"/>
      <c r="I38" s="1202"/>
      <c r="J38" s="1202"/>
      <c r="K38" s="1202"/>
      <c r="L38" s="1202"/>
      <c r="M38" s="1202"/>
      <c r="N38" s="1202"/>
      <c r="O38" s="15"/>
      <c r="P38" s="15"/>
      <c r="Q38" s="15"/>
      <c r="R38" s="15"/>
      <c r="S38" s="15"/>
      <c r="T38" s="15"/>
      <c r="U38" s="15"/>
      <c r="V38" s="15"/>
      <c r="W38" s="15"/>
      <c r="X38" s="15"/>
      <c r="Y38" s="15"/>
    </row>
    <row r="39" ht="77" customHeight="1">
      <c r="A39" s="15"/>
      <c r="B39" t="s" s="1244">
        <v>1003</v>
      </c>
      <c r="C39" s="1245"/>
      <c r="D39" s="1245"/>
      <c r="E39" s="1245"/>
      <c r="F39" s="1245"/>
      <c r="G39" s="1245"/>
      <c r="H39" s="1245"/>
      <c r="I39" s="1245"/>
      <c r="J39" s="1245"/>
      <c r="K39" s="1245"/>
      <c r="L39" s="1245"/>
      <c r="M39" s="1245"/>
      <c r="N39" s="1245"/>
      <c r="O39" s="15"/>
      <c r="P39" s="15"/>
      <c r="Q39" s="15"/>
      <c r="R39" s="15"/>
      <c r="S39" s="15"/>
      <c r="T39" s="15"/>
      <c r="U39" s="15"/>
      <c r="V39" s="15"/>
      <c r="W39" s="15"/>
      <c r="X39" s="15"/>
      <c r="Y39" s="15"/>
    </row>
    <row r="40" ht="16" customHeight="1">
      <c r="A40" s="15"/>
      <c r="B40" t="s" s="1246">
        <v>616</v>
      </c>
      <c r="C40" s="1247"/>
      <c r="D40" s="1247"/>
      <c r="E40" s="1247"/>
      <c r="F40" s="1247"/>
      <c r="G40" s="1247"/>
      <c r="H40" s="1247"/>
      <c r="I40" s="1247"/>
      <c r="J40" s="1247"/>
      <c r="K40" s="1247"/>
      <c r="L40" s="1247"/>
      <c r="M40" s="1247"/>
      <c r="N40" s="1247"/>
      <c r="O40" s="15"/>
      <c r="P40" s="15"/>
      <c r="Q40" s="15"/>
      <c r="R40" s="15"/>
      <c r="S40" s="15"/>
      <c r="T40" s="15"/>
      <c r="U40" s="15"/>
      <c r="V40" s="15"/>
      <c r="W40" s="15"/>
      <c r="X40" s="15"/>
      <c r="Y40" s="15"/>
    </row>
    <row r="41" ht="16" customHeight="1">
      <c r="A41" s="15"/>
      <c r="B41" s="1248">
        <v>1</v>
      </c>
      <c r="C41" t="s" s="571">
        <v>1004</v>
      </c>
      <c r="D41" s="80"/>
      <c r="E41" s="80"/>
      <c r="F41" s="80"/>
      <c r="G41" s="80"/>
      <c r="H41" s="80"/>
      <c r="I41" s="80"/>
      <c r="J41" s="80"/>
      <c r="K41" s="80"/>
      <c r="L41" s="80"/>
      <c r="M41" s="80"/>
      <c r="N41" s="80"/>
      <c r="O41" s="15"/>
      <c r="P41" s="15"/>
      <c r="Q41" s="15"/>
      <c r="R41" s="15"/>
      <c r="S41" s="15"/>
      <c r="T41" s="15"/>
      <c r="U41" s="15"/>
      <c r="V41" s="15"/>
      <c r="W41" s="15"/>
      <c r="X41" s="15"/>
      <c r="Y41" s="15"/>
    </row>
    <row r="42" ht="16" customHeight="1">
      <c r="A42" s="15"/>
      <c r="B42" s="1249">
        <v>2</v>
      </c>
      <c r="C42" s="1250"/>
      <c r="D42" s="80"/>
      <c r="E42" s="80"/>
      <c r="F42" s="80"/>
      <c r="G42" s="80"/>
      <c r="H42" s="80"/>
      <c r="I42" s="80"/>
      <c r="J42" s="80"/>
      <c r="K42" s="80"/>
      <c r="L42" s="80"/>
      <c r="M42" s="80"/>
      <c r="N42" s="80"/>
      <c r="O42" s="15"/>
      <c r="P42" s="15"/>
      <c r="Q42" s="15"/>
      <c r="R42" s="15"/>
      <c r="S42" s="15"/>
      <c r="T42" s="15"/>
      <c r="U42" s="15"/>
      <c r="V42" s="15"/>
      <c r="W42" s="15"/>
      <c r="X42" s="15"/>
      <c r="Y42" s="15"/>
    </row>
    <row r="43" ht="16" customHeight="1">
      <c r="A43" s="15"/>
      <c r="B43" s="1251"/>
      <c r="C43" s="80"/>
      <c r="D43" s="80"/>
      <c r="E43" s="80"/>
      <c r="F43" s="80"/>
      <c r="G43" s="80"/>
      <c r="H43" s="80"/>
      <c r="I43" s="80"/>
      <c r="J43" s="80"/>
      <c r="K43" s="80"/>
      <c r="L43" s="80"/>
      <c r="M43" s="80"/>
      <c r="N43" s="80"/>
      <c r="O43" s="15"/>
      <c r="P43" s="15"/>
      <c r="Q43" s="15"/>
      <c r="R43" s="15"/>
      <c r="S43" s="15"/>
      <c r="T43" s="15"/>
      <c r="U43" s="15"/>
      <c r="V43" s="15"/>
      <c r="W43" s="15"/>
      <c r="X43" s="15"/>
      <c r="Y43" s="15"/>
    </row>
    <row r="44" ht="97.25" customHeight="1">
      <c r="A44" s="15"/>
      <c r="B44" s="1251"/>
      <c r="C44" t="s" s="1252">
        <v>1005</v>
      </c>
      <c r="D44" s="15"/>
      <c r="E44" s="15"/>
      <c r="F44" s="15"/>
      <c r="G44" s="15"/>
      <c r="H44" s="15"/>
      <c r="I44" s="15"/>
      <c r="J44" s="15"/>
      <c r="K44" s="15"/>
      <c r="L44" s="15"/>
      <c r="M44" s="15"/>
      <c r="N44" s="15"/>
      <c r="O44" s="15"/>
      <c r="P44" s="15"/>
      <c r="Q44" s="15"/>
      <c r="R44" s="15"/>
      <c r="S44" s="15"/>
      <c r="T44" s="15"/>
      <c r="U44" s="15"/>
      <c r="V44" s="15"/>
      <c r="W44" s="15"/>
      <c r="X44" s="15"/>
      <c r="Y44" s="15"/>
    </row>
    <row r="45" ht="16" customHeight="1">
      <c r="A45" s="15"/>
      <c r="B45" s="1248">
        <v>3</v>
      </c>
      <c r="C45" s="1250"/>
      <c r="D45" s="80"/>
      <c r="E45" s="80"/>
      <c r="F45" s="80"/>
      <c r="G45" s="80"/>
      <c r="H45" s="80"/>
      <c r="I45" s="80"/>
      <c r="J45" s="80"/>
      <c r="K45" s="80"/>
      <c r="L45" s="80"/>
      <c r="M45" s="80"/>
      <c r="N45" s="80"/>
      <c r="O45" s="15"/>
      <c r="P45" s="15"/>
      <c r="Q45" s="15"/>
      <c r="R45" s="15"/>
      <c r="S45" s="15"/>
      <c r="T45" s="15"/>
      <c r="U45" s="15"/>
      <c r="V45" s="15"/>
      <c r="W45" s="15"/>
      <c r="X45" s="15"/>
      <c r="Y45" s="15"/>
    </row>
    <row r="46" ht="16" customHeight="1">
      <c r="A46" s="15"/>
      <c r="B46" s="1251"/>
      <c r="C46" s="80"/>
      <c r="D46" s="80"/>
      <c r="E46" s="80"/>
      <c r="F46" s="80"/>
      <c r="G46" s="80"/>
      <c r="H46" s="80"/>
      <c r="I46" s="80"/>
      <c r="J46" s="80"/>
      <c r="K46" s="80"/>
      <c r="L46" s="80"/>
      <c r="M46" s="80"/>
      <c r="N46" s="80"/>
      <c r="O46" s="15"/>
      <c r="P46" s="15"/>
      <c r="Q46" s="15"/>
      <c r="R46" s="15"/>
      <c r="S46" s="15"/>
      <c r="T46" s="15"/>
      <c r="U46" s="15"/>
      <c r="V46" s="15"/>
      <c r="W46" s="15"/>
      <c r="X46" s="15"/>
      <c r="Y46" s="15"/>
    </row>
    <row r="47" ht="16" customHeight="1">
      <c r="A47" s="15"/>
      <c r="B47" s="1251"/>
      <c r="C47" t="s" s="1253">
        <v>1006</v>
      </c>
      <c r="D47" s="80"/>
      <c r="E47" s="80"/>
      <c r="F47" s="80"/>
      <c r="G47" s="80"/>
      <c r="H47" s="80"/>
      <c r="I47" s="80"/>
      <c r="J47" s="80"/>
      <c r="K47" s="80"/>
      <c r="L47" s="80"/>
      <c r="M47" s="80"/>
      <c r="N47" s="80"/>
      <c r="O47" s="15"/>
      <c r="P47" s="15"/>
      <c r="Q47" s="15"/>
      <c r="R47" s="15"/>
      <c r="S47" s="15"/>
      <c r="T47" s="15"/>
      <c r="U47" s="15"/>
      <c r="V47" s="15"/>
      <c r="W47" s="15"/>
      <c r="X47" s="15"/>
      <c r="Y47" s="15"/>
    </row>
    <row r="48" ht="16" customHeight="1">
      <c r="A48" s="15"/>
      <c r="B48" s="1248">
        <v>4</v>
      </c>
      <c r="C48" s="1250"/>
      <c r="D48" s="80"/>
      <c r="E48" s="80"/>
      <c r="F48" s="80"/>
      <c r="G48" s="80"/>
      <c r="H48" s="80"/>
      <c r="I48" s="80"/>
      <c r="J48" s="80"/>
      <c r="K48" s="80"/>
      <c r="L48" s="80"/>
      <c r="M48" s="80"/>
      <c r="N48" s="80"/>
      <c r="O48" s="15"/>
      <c r="P48" s="15"/>
      <c r="Q48" s="15"/>
      <c r="R48" s="15"/>
      <c r="S48" s="15"/>
      <c r="T48" s="15"/>
      <c r="U48" s="15"/>
      <c r="V48" s="15"/>
      <c r="W48" s="15"/>
      <c r="X48" s="15"/>
      <c r="Y48" s="15"/>
    </row>
    <row r="49" ht="16" customHeight="1">
      <c r="A49" s="15"/>
      <c r="B49" s="1251"/>
      <c r="C49" s="80"/>
      <c r="D49" s="80"/>
      <c r="E49" s="80"/>
      <c r="F49" s="80"/>
      <c r="G49" s="80"/>
      <c r="H49" s="80"/>
      <c r="I49" s="80"/>
      <c r="J49" s="80"/>
      <c r="K49" s="80"/>
      <c r="L49" s="80"/>
      <c r="M49" s="80"/>
      <c r="N49" s="80"/>
      <c r="O49" s="15"/>
      <c r="P49" s="15"/>
      <c r="Q49" s="15"/>
      <c r="R49" s="15"/>
      <c r="S49" s="15"/>
      <c r="T49" s="15"/>
      <c r="U49" s="15"/>
      <c r="V49" s="15"/>
      <c r="W49" s="15"/>
      <c r="X49" s="15"/>
      <c r="Y49" s="15"/>
    </row>
    <row r="50" ht="16" customHeight="1">
      <c r="A50" s="15"/>
      <c r="B50" s="1251"/>
      <c r="C50" t="s" s="571">
        <v>1007</v>
      </c>
      <c r="D50" s="80"/>
      <c r="E50" s="80"/>
      <c r="F50" s="80"/>
      <c r="G50" s="80"/>
      <c r="H50" s="80"/>
      <c r="I50" s="80"/>
      <c r="J50" s="80"/>
      <c r="K50" s="80"/>
      <c r="L50" s="80"/>
      <c r="M50" s="80"/>
      <c r="N50" s="80"/>
      <c r="O50" s="15"/>
      <c r="P50" s="15"/>
      <c r="Q50" s="15"/>
      <c r="R50" s="15"/>
      <c r="S50" s="15"/>
      <c r="T50" s="15"/>
      <c r="U50" s="15"/>
      <c r="V50" s="15"/>
      <c r="W50" s="15"/>
      <c r="X50" s="15"/>
      <c r="Y50" s="15"/>
    </row>
    <row r="51" ht="16" customHeight="1">
      <c r="A51" s="15"/>
      <c r="B51" s="1248">
        <v>5</v>
      </c>
      <c r="C51" s="1250"/>
      <c r="D51" s="80"/>
      <c r="E51" s="80"/>
      <c r="F51" s="80"/>
      <c r="G51" s="80"/>
      <c r="H51" s="80"/>
      <c r="I51" s="80"/>
      <c r="J51" s="80"/>
      <c r="K51" s="80"/>
      <c r="L51" s="80"/>
      <c r="M51" s="80"/>
      <c r="N51" s="80"/>
      <c r="O51" s="15"/>
      <c r="P51" s="15"/>
      <c r="Q51" s="15"/>
      <c r="R51" s="15"/>
      <c r="S51" s="15"/>
      <c r="T51" s="15"/>
      <c r="U51" s="15"/>
      <c r="V51" s="15"/>
      <c r="W51" s="15"/>
      <c r="X51" s="15"/>
      <c r="Y51" s="15"/>
    </row>
    <row r="52" ht="16" customHeight="1">
      <c r="A52" s="15"/>
      <c r="B52" s="1251"/>
      <c r="C52" s="80"/>
      <c r="D52" s="80"/>
      <c r="E52" s="80"/>
      <c r="F52" s="80"/>
      <c r="G52" s="80"/>
      <c r="H52" s="80"/>
      <c r="I52" s="80"/>
      <c r="J52" s="80"/>
      <c r="K52" s="80"/>
      <c r="L52" s="80"/>
      <c r="M52" s="80"/>
      <c r="N52" s="80"/>
      <c r="O52" s="15"/>
      <c r="P52" s="15"/>
      <c r="Q52" s="15"/>
      <c r="R52" s="15"/>
      <c r="S52" s="15"/>
      <c r="T52" s="15"/>
      <c r="U52" s="15"/>
      <c r="V52" s="15"/>
      <c r="W52" s="15"/>
      <c r="X52" s="15"/>
      <c r="Y52" s="15"/>
    </row>
    <row r="53" ht="16" customHeight="1">
      <c r="A53" s="15"/>
      <c r="B53" s="1251"/>
      <c r="C53" t="s" s="1253">
        <v>1008</v>
      </c>
      <c r="D53" s="80"/>
      <c r="E53" s="80"/>
      <c r="F53" s="80"/>
      <c r="G53" s="80"/>
      <c r="H53" s="80"/>
      <c r="I53" s="80"/>
      <c r="J53" s="80"/>
      <c r="K53" s="80"/>
      <c r="L53" s="80"/>
      <c r="M53" s="80"/>
      <c r="N53" s="80"/>
      <c r="O53" s="15"/>
      <c r="P53" s="15"/>
      <c r="Q53" s="15"/>
      <c r="R53" s="15"/>
      <c r="S53" s="15"/>
      <c r="T53" s="15"/>
      <c r="U53" s="15"/>
      <c r="V53" s="15"/>
      <c r="W53" s="15"/>
      <c r="X53" s="15"/>
      <c r="Y53" s="15"/>
    </row>
    <row r="54" ht="16" customHeight="1">
      <c r="A54" s="15"/>
      <c r="B54" s="1248">
        <v>6</v>
      </c>
      <c r="C54" s="1250"/>
      <c r="D54" s="80"/>
      <c r="E54" s="80"/>
      <c r="F54" s="80"/>
      <c r="G54" s="80"/>
      <c r="H54" s="80"/>
      <c r="I54" s="80"/>
      <c r="J54" s="80"/>
      <c r="K54" s="80"/>
      <c r="L54" s="80"/>
      <c r="M54" s="80"/>
      <c r="N54" s="80"/>
      <c r="O54" s="15"/>
      <c r="P54" s="15"/>
      <c r="Q54" s="15"/>
      <c r="R54" s="15"/>
      <c r="S54" s="15"/>
      <c r="T54" s="15"/>
      <c r="U54" s="15"/>
      <c r="V54" s="15"/>
      <c r="W54" s="15"/>
      <c r="X54" s="15"/>
      <c r="Y54" s="15"/>
    </row>
    <row r="55" ht="16" customHeight="1">
      <c r="A55" s="15"/>
      <c r="B55" s="1251"/>
      <c r="C55" s="80"/>
      <c r="D55" s="80"/>
      <c r="E55" s="80"/>
      <c r="F55" s="80"/>
      <c r="G55" s="80"/>
      <c r="H55" s="80"/>
      <c r="I55" s="80"/>
      <c r="J55" s="80"/>
      <c r="K55" s="80"/>
      <c r="L55" s="80"/>
      <c r="M55" s="80"/>
      <c r="N55" s="80"/>
      <c r="O55" s="15"/>
      <c r="P55" s="15"/>
      <c r="Q55" s="15"/>
      <c r="R55" s="15"/>
      <c r="S55" s="15"/>
      <c r="T55" s="15"/>
      <c r="U55" s="15"/>
      <c r="V55" s="15"/>
      <c r="W55" s="15"/>
      <c r="X55" s="15"/>
      <c r="Y55" s="15"/>
    </row>
    <row r="56" ht="16" customHeight="1">
      <c r="A56" s="15"/>
      <c r="B56" s="1251"/>
      <c r="C56" s="1254"/>
      <c r="D56" s="80"/>
      <c r="E56" s="80"/>
      <c r="F56" s="80"/>
      <c r="G56" s="80"/>
      <c r="H56" s="80"/>
      <c r="I56" s="80"/>
      <c r="J56" s="80"/>
      <c r="K56" s="80"/>
      <c r="L56" s="80"/>
      <c r="M56" s="80"/>
      <c r="N56" s="80"/>
      <c r="O56" s="15"/>
      <c r="P56" s="15"/>
      <c r="Q56" s="15"/>
      <c r="R56" s="15"/>
      <c r="S56" s="15"/>
      <c r="T56" s="15"/>
      <c r="U56" s="15"/>
      <c r="V56" s="15"/>
      <c r="W56" s="15"/>
      <c r="X56" s="15"/>
      <c r="Y56" s="15"/>
    </row>
    <row r="57" ht="16" customHeight="1">
      <c r="A57" s="15"/>
      <c r="B57" s="1251"/>
      <c r="C57" s="80"/>
      <c r="D57" s="80"/>
      <c r="E57" s="80"/>
      <c r="F57" s="80"/>
      <c r="G57" s="80"/>
      <c r="H57" s="80"/>
      <c r="I57" s="80"/>
      <c r="J57" s="80"/>
      <c r="K57" s="80"/>
      <c r="L57" s="80"/>
      <c r="M57" s="80"/>
      <c r="N57" s="80"/>
      <c r="O57" s="15"/>
      <c r="P57" s="15"/>
      <c r="Q57" s="15"/>
      <c r="R57" s="15"/>
      <c r="S57" s="15"/>
      <c r="T57" s="15"/>
      <c r="U57" s="15"/>
      <c r="V57" s="15"/>
      <c r="W57" s="15"/>
      <c r="X57" s="15"/>
      <c r="Y57" s="15"/>
    </row>
    <row r="58" ht="16" customHeight="1">
      <c r="A58" s="15"/>
      <c r="B58" s="1251"/>
      <c r="C58" t="s" s="571">
        <v>1009</v>
      </c>
      <c r="D58" s="80"/>
      <c r="E58" s="80"/>
      <c r="F58" s="80"/>
      <c r="G58" s="80"/>
      <c r="H58" s="80"/>
      <c r="I58" s="80"/>
      <c r="J58" s="80"/>
      <c r="K58" s="80"/>
      <c r="L58" s="80"/>
      <c r="M58" s="80"/>
      <c r="N58" s="80"/>
      <c r="O58" s="15"/>
      <c r="P58" s="15"/>
      <c r="Q58" s="15"/>
      <c r="R58" s="15"/>
      <c r="S58" s="15"/>
      <c r="T58" s="15"/>
      <c r="U58" s="15"/>
      <c r="V58" s="15"/>
      <c r="W58" s="15"/>
      <c r="X58" s="15"/>
      <c r="Y58" s="15"/>
    </row>
    <row r="59" ht="16" customHeight="1">
      <c r="A59" s="15"/>
      <c r="B59" s="1249">
        <v>7</v>
      </c>
      <c r="C59" s="1250"/>
      <c r="D59" s="80"/>
      <c r="E59" s="80"/>
      <c r="F59" s="80"/>
      <c r="G59" s="80"/>
      <c r="H59" s="80"/>
      <c r="I59" s="80"/>
      <c r="J59" s="80"/>
      <c r="K59" s="80"/>
      <c r="L59" s="80"/>
      <c r="M59" s="80"/>
      <c r="N59" s="80"/>
      <c r="O59" s="15"/>
      <c r="P59" s="15"/>
      <c r="Q59" s="15"/>
      <c r="R59" s="15"/>
      <c r="S59" s="15"/>
      <c r="T59" s="15"/>
      <c r="U59" s="15"/>
      <c r="V59" s="15"/>
      <c r="W59" s="15"/>
      <c r="X59" s="15"/>
      <c r="Y59" s="15"/>
    </row>
    <row r="60" ht="15" customHeight="1">
      <c r="A60" s="15"/>
      <c r="B60" s="1251"/>
      <c r="C60" t="s" s="1255">
        <v>1010</v>
      </c>
      <c r="D60" s="80"/>
      <c r="E60" s="80"/>
      <c r="F60" s="80"/>
      <c r="G60" s="80"/>
      <c r="H60" s="80"/>
      <c r="I60" s="80"/>
      <c r="J60" s="80"/>
      <c r="K60" s="80"/>
      <c r="L60" s="80"/>
      <c r="M60" s="80"/>
      <c r="N60" s="80"/>
      <c r="O60" s="15"/>
      <c r="P60" s="15"/>
      <c r="Q60" s="15"/>
      <c r="R60" s="15"/>
      <c r="S60" s="15"/>
      <c r="T60" s="15"/>
      <c r="U60" s="15"/>
      <c r="V60" s="15"/>
      <c r="W60" s="15"/>
      <c r="X60" s="15"/>
      <c r="Y60" s="15"/>
    </row>
    <row r="61" ht="16" customHeight="1">
      <c r="A61" s="15"/>
      <c r="B61" s="1251"/>
      <c r="C61" t="s" s="1256">
        <v>1011</v>
      </c>
      <c r="D61" s="1254"/>
      <c r="E61" s="1254"/>
      <c r="F61" s="1254"/>
      <c r="G61" s="1254"/>
      <c r="H61" s="1254"/>
      <c r="I61" s="1254"/>
      <c r="J61" s="1254"/>
      <c r="K61" s="1254"/>
      <c r="L61" s="1254"/>
      <c r="M61" s="1254"/>
      <c r="N61" s="1254"/>
      <c r="O61" s="15"/>
      <c r="P61" s="15"/>
      <c r="Q61" s="15"/>
      <c r="R61" s="15"/>
      <c r="S61" s="15"/>
      <c r="T61" s="15"/>
      <c r="U61" s="15"/>
      <c r="V61" s="15"/>
      <c r="W61" s="15"/>
      <c r="X61" s="15"/>
      <c r="Y61" s="15"/>
    </row>
    <row r="62" ht="16" customHeight="1">
      <c r="A62" s="15"/>
      <c r="B62" s="1248">
        <v>8</v>
      </c>
      <c r="C62" s="15"/>
      <c r="D62" s="15"/>
      <c r="E62" s="15"/>
      <c r="F62" s="15"/>
      <c r="G62" s="15"/>
      <c r="H62" s="15"/>
      <c r="I62" s="15"/>
      <c r="J62" s="15"/>
      <c r="K62" s="15"/>
      <c r="L62" s="15"/>
      <c r="M62" s="15"/>
      <c r="N62" s="15"/>
      <c r="O62" s="15"/>
      <c r="P62" s="15"/>
      <c r="Q62" s="15"/>
      <c r="R62" s="15"/>
      <c r="S62" s="15"/>
      <c r="T62" s="15"/>
      <c r="U62" s="15"/>
      <c r="V62" s="15"/>
      <c r="W62" s="15"/>
      <c r="X62" s="15"/>
      <c r="Y62" s="15"/>
    </row>
    <row r="63" ht="16" customHeight="1">
      <c r="A63" s="15"/>
      <c r="B63" s="1251"/>
      <c r="C63" s="15"/>
      <c r="D63" s="15"/>
      <c r="E63" s="15"/>
      <c r="F63" s="15"/>
      <c r="G63" s="15"/>
      <c r="H63" s="15"/>
      <c r="I63" s="15"/>
      <c r="J63" s="15"/>
      <c r="K63" s="15"/>
      <c r="L63" s="15"/>
      <c r="M63" s="15"/>
      <c r="N63" s="15"/>
      <c r="O63" s="15"/>
      <c r="P63" s="15"/>
      <c r="Q63" s="15"/>
      <c r="R63" s="15"/>
      <c r="S63" s="15"/>
      <c r="T63" s="15"/>
      <c r="U63" s="15"/>
      <c r="V63" s="15"/>
      <c r="W63" s="15"/>
      <c r="X63" s="15"/>
      <c r="Y63" s="15"/>
    </row>
    <row r="64" ht="16" customHeight="1">
      <c r="A64" s="15"/>
      <c r="B64" s="1251"/>
      <c r="C64" s="15"/>
      <c r="D64" s="15"/>
      <c r="E64" s="15"/>
      <c r="F64" s="15"/>
      <c r="G64" s="15"/>
      <c r="H64" s="15"/>
      <c r="I64" s="15"/>
      <c r="J64" s="15"/>
      <c r="K64" s="15"/>
      <c r="L64" s="15"/>
      <c r="M64" s="15"/>
      <c r="N64" s="15"/>
      <c r="O64" s="15"/>
      <c r="P64" s="15"/>
      <c r="Q64" s="15"/>
      <c r="R64" s="15"/>
      <c r="S64" s="15"/>
      <c r="T64" s="15"/>
      <c r="U64" s="15"/>
      <c r="V64" s="15"/>
      <c r="W64" s="15"/>
      <c r="X64" s="15"/>
      <c r="Y64" s="15"/>
    </row>
    <row r="65" ht="16" customHeight="1">
      <c r="A65" s="15"/>
      <c r="B65" s="1248">
        <v>9</v>
      </c>
      <c r="C65" s="1254"/>
      <c r="D65" s="1254"/>
      <c r="E65" s="1254"/>
      <c r="F65" s="1254"/>
      <c r="G65" s="1254"/>
      <c r="H65" s="1254"/>
      <c r="I65" s="1254"/>
      <c r="J65" s="1254"/>
      <c r="K65" s="1254"/>
      <c r="L65" s="1254"/>
      <c r="M65" s="1254"/>
      <c r="N65" s="1254"/>
      <c r="O65" s="15"/>
      <c r="P65" s="15"/>
      <c r="Q65" s="15"/>
      <c r="R65" s="15"/>
      <c r="S65" s="15"/>
      <c r="T65" s="15"/>
      <c r="U65" s="15"/>
      <c r="V65" s="15"/>
      <c r="W65" s="15"/>
      <c r="X65" s="15"/>
      <c r="Y65" s="15"/>
    </row>
    <row r="66" ht="16" customHeight="1">
      <c r="A66" s="15"/>
      <c r="B66" s="1251"/>
      <c r="C66" s="80"/>
      <c r="D66" s="80"/>
      <c r="E66" s="80"/>
      <c r="F66" s="80"/>
      <c r="G66" s="80"/>
      <c r="H66" s="80"/>
      <c r="I66" s="80"/>
      <c r="J66" s="80"/>
      <c r="K66" s="80"/>
      <c r="L66" s="80"/>
      <c r="M66" s="80"/>
      <c r="N66" s="80"/>
      <c r="O66" s="15"/>
      <c r="P66" s="15"/>
      <c r="Q66" s="15"/>
      <c r="R66" s="15"/>
      <c r="S66" s="15"/>
      <c r="T66" s="15"/>
      <c r="U66" s="15"/>
      <c r="V66" s="15"/>
      <c r="W66" s="15"/>
      <c r="X66" s="15"/>
      <c r="Y66" s="15"/>
    </row>
    <row r="67" ht="16" customHeight="1">
      <c r="A67" s="15"/>
      <c r="B67" s="1251"/>
      <c r="C67" t="s" s="1257">
        <v>1012</v>
      </c>
      <c r="D67" s="1254"/>
      <c r="E67" s="1254"/>
      <c r="F67" s="1254"/>
      <c r="G67" s="1254"/>
      <c r="H67" s="1254"/>
      <c r="I67" s="1254"/>
      <c r="J67" s="1254"/>
      <c r="K67" s="1254"/>
      <c r="L67" s="1254"/>
      <c r="M67" s="1254"/>
      <c r="N67" s="1254"/>
      <c r="O67" s="15"/>
      <c r="P67" s="15"/>
      <c r="Q67" s="15"/>
      <c r="R67" s="15"/>
      <c r="S67" s="15"/>
      <c r="T67" s="15"/>
      <c r="U67" s="15"/>
      <c r="V67" s="15"/>
      <c r="W67" s="15"/>
      <c r="X67" s="15"/>
      <c r="Y67" s="15"/>
    </row>
    <row r="68" ht="16" customHeight="1">
      <c r="A68" s="15"/>
      <c r="B68" s="1248">
        <v>10</v>
      </c>
      <c r="C68" s="1254"/>
      <c r="D68" s="1254"/>
      <c r="E68" s="1254"/>
      <c r="F68" s="1254"/>
      <c r="G68" s="1254"/>
      <c r="H68" s="1254"/>
      <c r="I68" s="1254"/>
      <c r="J68" s="1254"/>
      <c r="K68" s="1254"/>
      <c r="L68" s="1254"/>
      <c r="M68" s="1254"/>
      <c r="N68" s="1254"/>
      <c r="O68" s="15"/>
      <c r="P68" s="15"/>
      <c r="Q68" s="15"/>
      <c r="R68" s="15"/>
      <c r="S68" s="15"/>
      <c r="T68" s="15"/>
      <c r="U68" s="15"/>
      <c r="V68" s="15"/>
      <c r="W68" s="15"/>
      <c r="X68" s="15"/>
      <c r="Y68" s="15"/>
    </row>
    <row r="69" ht="16" customHeight="1">
      <c r="A69" s="15"/>
      <c r="B69" s="1251"/>
      <c r="C69" s="80"/>
      <c r="D69" s="80"/>
      <c r="E69" s="80"/>
      <c r="F69" s="80"/>
      <c r="G69" s="80"/>
      <c r="H69" s="80"/>
      <c r="I69" s="80"/>
      <c r="J69" s="80"/>
      <c r="K69" s="80"/>
      <c r="L69" s="80"/>
      <c r="M69" s="80"/>
      <c r="N69" s="80"/>
      <c r="O69" s="15"/>
      <c r="P69" s="15"/>
      <c r="Q69" s="15"/>
      <c r="R69" s="15"/>
      <c r="S69" s="15"/>
      <c r="T69" s="15"/>
      <c r="U69" s="15"/>
      <c r="V69" s="15"/>
      <c r="W69" s="15"/>
      <c r="X69" s="15"/>
      <c r="Y69" s="15"/>
    </row>
    <row r="70" ht="16" customHeight="1">
      <c r="A70" s="15"/>
      <c r="B70" s="1251"/>
      <c r="C70" t="s" s="1253">
        <v>1013</v>
      </c>
      <c r="D70" s="80"/>
      <c r="E70" s="80"/>
      <c r="F70" s="80"/>
      <c r="G70" s="80"/>
      <c r="H70" s="80"/>
      <c r="I70" s="80"/>
      <c r="J70" s="80"/>
      <c r="K70" s="80"/>
      <c r="L70" s="80"/>
      <c r="M70" s="80"/>
      <c r="N70" s="80"/>
      <c r="O70" s="15"/>
      <c r="P70" s="15"/>
      <c r="Q70" s="15"/>
      <c r="R70" s="15"/>
      <c r="S70" s="15"/>
      <c r="T70" s="15"/>
      <c r="U70" s="15"/>
      <c r="V70" s="15"/>
      <c r="W70" s="15"/>
      <c r="X70" s="15"/>
      <c r="Y70" s="15"/>
    </row>
    <row r="71" ht="28.35" customHeight="1">
      <c r="A71" s="15"/>
      <c r="B71" s="1248">
        <v>11</v>
      </c>
      <c r="C71" t="s" s="1255">
        <v>1014</v>
      </c>
      <c r="D71" s="15"/>
      <c r="E71" s="15"/>
      <c r="F71" s="15"/>
      <c r="G71" s="15"/>
      <c r="H71" s="15"/>
      <c r="I71" s="15"/>
      <c r="J71" s="15"/>
      <c r="K71" s="15"/>
      <c r="L71" s="15"/>
      <c r="M71" s="15"/>
      <c r="N71" s="15"/>
      <c r="O71" s="15"/>
      <c r="P71" s="15"/>
      <c r="Q71" s="15"/>
      <c r="R71" s="15"/>
      <c r="S71" s="15"/>
      <c r="T71" s="15"/>
      <c r="U71" s="15"/>
      <c r="V71" s="15"/>
      <c r="W71" s="15"/>
      <c r="X71" s="15"/>
      <c r="Y71" s="15"/>
    </row>
    <row r="72" ht="17" customHeight="1">
      <c r="A72" s="15"/>
      <c r="B72" s="1248">
        <v>12</v>
      </c>
      <c r="C72" t="s" s="571">
        <v>1015</v>
      </c>
      <c r="D72" s="1254"/>
      <c r="E72" s="1254"/>
      <c r="F72" s="1254"/>
      <c r="G72" s="1254"/>
      <c r="H72" s="1254"/>
      <c r="I72" s="1254"/>
      <c r="J72" s="1254"/>
      <c r="K72" s="1254"/>
      <c r="L72" s="1254"/>
      <c r="M72" s="1254"/>
      <c r="N72" s="1254"/>
      <c r="O72" s="15"/>
      <c r="P72" s="15"/>
      <c r="Q72" s="15"/>
      <c r="R72" s="15"/>
      <c r="S72" s="15"/>
      <c r="T72" s="15"/>
      <c r="U72" s="15"/>
      <c r="V72" s="15"/>
      <c r="W72" s="15"/>
      <c r="X72" s="15"/>
      <c r="Y72" s="15"/>
    </row>
    <row r="73" ht="18" customHeight="1">
      <c r="A73" s="15"/>
      <c r="B73" s="1248">
        <v>13</v>
      </c>
      <c r="C73" t="s" s="1258">
        <v>1016</v>
      </c>
      <c r="D73" s="15"/>
      <c r="E73" s="15"/>
      <c r="F73" s="15"/>
      <c r="G73" s="15"/>
      <c r="H73" s="15"/>
      <c r="I73" s="15"/>
      <c r="J73" s="15"/>
      <c r="K73" s="15"/>
      <c r="L73" s="15"/>
      <c r="M73" s="15"/>
      <c r="N73" s="15"/>
      <c r="O73" s="15"/>
      <c r="P73" s="15"/>
      <c r="Q73" s="15"/>
      <c r="R73" s="15"/>
      <c r="S73" s="15"/>
      <c r="T73" s="15"/>
      <c r="U73" s="15"/>
      <c r="V73" s="15"/>
      <c r="W73" s="15"/>
      <c r="X73" s="15"/>
      <c r="Y73" s="15"/>
    </row>
    <row r="74" ht="17" customHeight="1">
      <c r="A74" s="15"/>
      <c r="B74" s="1248">
        <v>14</v>
      </c>
      <c r="C74" t="s" s="1253">
        <v>1017</v>
      </c>
      <c r="D74" s="1250"/>
      <c r="E74" s="1250"/>
      <c r="F74" s="1250"/>
      <c r="G74" s="1250"/>
      <c r="H74" s="1250"/>
      <c r="I74" s="1250"/>
      <c r="J74" s="1250"/>
      <c r="K74" s="1250"/>
      <c r="L74" s="1250"/>
      <c r="M74" s="1250"/>
      <c r="N74" s="1250"/>
      <c r="O74" s="15"/>
      <c r="P74" s="15"/>
      <c r="Q74" s="15"/>
      <c r="R74" s="15"/>
      <c r="S74" s="15"/>
      <c r="T74" s="15"/>
      <c r="U74" s="15"/>
      <c r="V74" s="15"/>
      <c r="W74" s="15"/>
      <c r="X74" s="15"/>
      <c r="Y74" s="15"/>
    </row>
    <row r="75" ht="17" customHeight="1">
      <c r="A75" s="15"/>
      <c r="B75" s="1248">
        <v>15</v>
      </c>
      <c r="C75" t="s" s="1259">
        <v>1018</v>
      </c>
      <c r="D75" s="15"/>
      <c r="E75" s="15"/>
      <c r="F75" s="15"/>
      <c r="G75" s="15"/>
      <c r="H75" s="15"/>
      <c r="I75" s="15"/>
      <c r="J75" s="15"/>
      <c r="K75" s="15"/>
      <c r="L75" s="15"/>
      <c r="M75" s="15"/>
      <c r="N75" s="15"/>
      <c r="O75" s="15"/>
      <c r="P75" s="15"/>
      <c r="Q75" s="15"/>
      <c r="R75" s="15"/>
      <c r="S75" s="15"/>
      <c r="T75" s="15"/>
      <c r="U75" s="15"/>
      <c r="V75" s="15"/>
      <c r="W75" s="15"/>
      <c r="X75" s="15"/>
      <c r="Y75" s="15"/>
    </row>
    <row r="76" ht="32" customHeight="1">
      <c r="A76" s="15"/>
      <c r="B76" s="1249">
        <v>16</v>
      </c>
      <c r="C76" t="s" s="1260">
        <v>1019</v>
      </c>
      <c r="D76" s="1261"/>
      <c r="E76" s="1261"/>
      <c r="F76" s="1261"/>
      <c r="G76" s="1261"/>
      <c r="H76" s="1261"/>
      <c r="I76" s="1261"/>
      <c r="J76" s="1261"/>
      <c r="K76" s="1261"/>
      <c r="L76" s="1261"/>
      <c r="M76" s="1261"/>
      <c r="N76" s="1261"/>
      <c r="O76" s="15"/>
      <c r="P76" s="15"/>
      <c r="Q76" s="15"/>
      <c r="R76" s="15"/>
      <c r="S76" s="15"/>
      <c r="T76" s="15"/>
      <c r="U76" s="15"/>
      <c r="V76" s="15"/>
      <c r="W76" s="15"/>
      <c r="X76" s="15"/>
      <c r="Y76" s="15"/>
    </row>
    <row r="77" ht="17" customHeight="1">
      <c r="A77" s="15"/>
      <c r="B77" s="1248">
        <v>17</v>
      </c>
      <c r="C77" t="s" s="1259">
        <v>1020</v>
      </c>
      <c r="D77" s="15"/>
      <c r="E77" s="15"/>
      <c r="F77" s="15"/>
      <c r="G77" s="15"/>
      <c r="H77" s="15"/>
      <c r="I77" s="15"/>
      <c r="J77" s="15"/>
      <c r="K77" s="15"/>
      <c r="L77" s="15"/>
      <c r="M77" s="15"/>
      <c r="N77" s="15"/>
      <c r="O77" s="15"/>
      <c r="P77" s="15"/>
      <c r="Q77" s="15"/>
      <c r="R77" s="15"/>
      <c r="S77" s="15"/>
      <c r="T77" s="15"/>
      <c r="U77" s="15"/>
      <c r="V77" s="15"/>
      <c r="W77" s="15"/>
      <c r="X77" s="15"/>
      <c r="Y77" s="15"/>
    </row>
    <row r="78" ht="32" customHeight="1">
      <c r="A78" s="15"/>
      <c r="B78" s="1249">
        <v>18</v>
      </c>
      <c r="C78" t="s" s="1260">
        <v>1021</v>
      </c>
      <c r="D78" s="1261"/>
      <c r="E78" s="1261"/>
      <c r="F78" s="1261"/>
      <c r="G78" s="1261"/>
      <c r="H78" s="1261"/>
      <c r="I78" s="1261"/>
      <c r="J78" s="1261"/>
      <c r="K78" s="1261"/>
      <c r="L78" s="1261"/>
      <c r="M78" s="1261"/>
      <c r="N78" s="1261"/>
      <c r="O78" s="15"/>
      <c r="P78" s="15"/>
      <c r="Q78" s="15"/>
      <c r="R78" s="15"/>
      <c r="S78" s="15"/>
      <c r="T78" s="15"/>
      <c r="U78" s="15"/>
      <c r="V78" s="15"/>
      <c r="W78" s="15"/>
      <c r="X78" s="15"/>
      <c r="Y78" s="15"/>
    </row>
    <row r="79" ht="17" customHeight="1">
      <c r="A79" s="15"/>
      <c r="B79" s="1248">
        <v>19</v>
      </c>
      <c r="C79" t="s" s="1259">
        <v>1022</v>
      </c>
      <c r="D79" s="15"/>
      <c r="E79" s="15"/>
      <c r="F79" s="15"/>
      <c r="G79" s="15"/>
      <c r="H79" s="15"/>
      <c r="I79" s="15"/>
      <c r="J79" s="15"/>
      <c r="K79" s="15"/>
      <c r="L79" s="15"/>
      <c r="M79" s="15"/>
      <c r="N79" s="15"/>
      <c r="O79" s="15"/>
      <c r="P79" s="15"/>
      <c r="Q79" s="15"/>
      <c r="R79" s="15"/>
      <c r="S79" s="15"/>
      <c r="T79" s="15"/>
      <c r="U79" s="15"/>
      <c r="V79" s="15"/>
      <c r="W79" s="15"/>
      <c r="X79" s="15"/>
      <c r="Y79" s="15"/>
    </row>
    <row r="80" ht="17" customHeight="1">
      <c r="A80" s="15"/>
      <c r="B80" s="1248">
        <v>20</v>
      </c>
      <c r="C80" t="s" s="571">
        <v>1023</v>
      </c>
      <c r="D80" s="1254"/>
      <c r="E80" s="1254"/>
      <c r="F80" s="1254"/>
      <c r="G80" s="1254"/>
      <c r="H80" s="1254"/>
      <c r="I80" s="1254"/>
      <c r="J80" s="1254"/>
      <c r="K80" s="1254"/>
      <c r="L80" s="1254"/>
      <c r="M80" s="1254"/>
      <c r="N80" s="1254"/>
      <c r="O80" s="15"/>
      <c r="P80" s="15"/>
      <c r="Q80" s="15"/>
      <c r="R80" s="15"/>
      <c r="S80" s="15"/>
      <c r="T80" s="15"/>
      <c r="U80" s="15"/>
      <c r="V80" s="15"/>
      <c r="W80" s="15"/>
      <c r="X80" s="15"/>
      <c r="Y80" s="15"/>
    </row>
    <row r="81" ht="25" customHeight="1">
      <c r="A81" s="15"/>
      <c r="B81" s="1262"/>
      <c r="C81" s="1262"/>
      <c r="D81" s="1262"/>
      <c r="E81" s="1262"/>
      <c r="F81" s="1262"/>
      <c r="G81" s="1262"/>
      <c r="H81" s="1262"/>
      <c r="I81" s="1262"/>
      <c r="J81" s="1262"/>
      <c r="K81" s="1262"/>
      <c r="L81" s="1262"/>
      <c r="M81" s="1262"/>
      <c r="N81" s="1262"/>
      <c r="O81" s="15"/>
      <c r="P81" s="15"/>
      <c r="Q81" s="15"/>
      <c r="R81" s="15"/>
      <c r="S81" s="15"/>
      <c r="T81" s="15"/>
      <c r="U81" s="15"/>
      <c r="V81" s="15"/>
      <c r="W81" s="15"/>
      <c r="X81" s="15"/>
      <c r="Y81" s="15"/>
    </row>
    <row r="82" ht="25" customHeight="1">
      <c r="A82" s="15"/>
      <c r="B82" t="s" s="1263">
        <v>1024</v>
      </c>
      <c r="C82" s="1262"/>
      <c r="D82" s="1262"/>
      <c r="E82" s="1262"/>
      <c r="F82" s="1262"/>
      <c r="G82" s="1262"/>
      <c r="H82" s="1262"/>
      <c r="I82" s="1262"/>
      <c r="J82" s="1262"/>
      <c r="K82" s="1262"/>
      <c r="L82" s="1262"/>
      <c r="M82" s="1262"/>
      <c r="N82" s="1262"/>
      <c r="O82" s="15"/>
      <c r="P82" s="15"/>
      <c r="Q82" s="15"/>
      <c r="R82" s="15"/>
      <c r="S82" s="15"/>
      <c r="T82" s="15"/>
      <c r="U82" s="15"/>
      <c r="V82" s="15"/>
      <c r="W82" s="15"/>
      <c r="X82" s="15"/>
      <c r="Y82" s="15"/>
    </row>
  </sheetData>
  <mergeCells count="77">
    <mergeCell ref="B59:B61"/>
    <mergeCell ref="B65:B67"/>
    <mergeCell ref="B68:B70"/>
    <mergeCell ref="B40:N40"/>
    <mergeCell ref="B39:N39"/>
    <mergeCell ref="B37:N38"/>
    <mergeCell ref="C61:N65"/>
    <mergeCell ref="C67:N68"/>
    <mergeCell ref="B45:B47"/>
    <mergeCell ref="B48:B50"/>
    <mergeCell ref="B51:B53"/>
    <mergeCell ref="B54:B58"/>
    <mergeCell ref="B42:B44"/>
    <mergeCell ref="B1:D1"/>
    <mergeCell ref="F2:H2"/>
    <mergeCell ref="D7:E7"/>
    <mergeCell ref="D8:E8"/>
    <mergeCell ref="D9:E9"/>
    <mergeCell ref="D22:L22"/>
    <mergeCell ref="D10:E10"/>
    <mergeCell ref="D11:E11"/>
    <mergeCell ref="D12:E12"/>
    <mergeCell ref="B6:E6"/>
    <mergeCell ref="D16:L16"/>
    <mergeCell ref="B15:L15"/>
    <mergeCell ref="D17:L17"/>
    <mergeCell ref="D18:L18"/>
    <mergeCell ref="D19:L19"/>
    <mergeCell ref="D20:L20"/>
    <mergeCell ref="D21:L21"/>
    <mergeCell ref="B34:L34"/>
    <mergeCell ref="D23:L23"/>
    <mergeCell ref="D24:L24"/>
    <mergeCell ref="D25:L25"/>
    <mergeCell ref="D26:L26"/>
    <mergeCell ref="D27:L27"/>
    <mergeCell ref="D28:L28"/>
    <mergeCell ref="D29:L29"/>
    <mergeCell ref="D30:L30"/>
    <mergeCell ref="D31:L31"/>
    <mergeCell ref="D32:L32"/>
    <mergeCell ref="D33:L33"/>
    <mergeCell ref="N14:Q14"/>
    <mergeCell ref="N2:Q3"/>
    <mergeCell ref="N4:Q4"/>
    <mergeCell ref="N5:Q6"/>
    <mergeCell ref="N8:Q8"/>
    <mergeCell ref="N11:Q11"/>
    <mergeCell ref="N13:Q13"/>
    <mergeCell ref="B82:N82"/>
    <mergeCell ref="C71:N71"/>
    <mergeCell ref="C72:N72"/>
    <mergeCell ref="C73:N73"/>
    <mergeCell ref="C74:N74"/>
    <mergeCell ref="C75:N75"/>
    <mergeCell ref="C76:N76"/>
    <mergeCell ref="C77:N77"/>
    <mergeCell ref="C78:N78"/>
    <mergeCell ref="C79:N79"/>
    <mergeCell ref="C80:N80"/>
    <mergeCell ref="C44:N44"/>
    <mergeCell ref="J2:K2"/>
    <mergeCell ref="P17:Q17"/>
    <mergeCell ref="P18:Q18"/>
    <mergeCell ref="P19:Q19"/>
    <mergeCell ref="P20:Q20"/>
    <mergeCell ref="P21:Q21"/>
    <mergeCell ref="N16:O16"/>
    <mergeCell ref="Q22:R22"/>
    <mergeCell ref="T4:U4"/>
    <mergeCell ref="T5:U5"/>
    <mergeCell ref="T6:U6"/>
    <mergeCell ref="T7:U7"/>
    <mergeCell ref="T8:U8"/>
    <mergeCell ref="T9:U9"/>
    <mergeCell ref="T10:U10"/>
    <mergeCell ref="T2:V3"/>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DQ143"/>
  <sheetViews>
    <sheetView workbookViewId="0" showGridLines="0" defaultGridColor="1"/>
  </sheetViews>
  <sheetFormatPr defaultColWidth="10.8333" defaultRowHeight="15" customHeight="1" outlineLevelRow="0" outlineLevelCol="0"/>
  <cols>
    <col min="1" max="1" width="22" style="6" customWidth="1"/>
    <col min="2" max="4" width="10.8516" style="6" customWidth="1"/>
    <col min="5" max="5" width="14.3516" style="6" customWidth="1"/>
    <col min="6" max="6" width="10.8516" style="6" customWidth="1"/>
    <col min="7" max="7" width="27.1719" style="6" customWidth="1"/>
    <col min="8" max="10" width="10.8516" style="6" customWidth="1"/>
    <col min="11" max="11" width="18" style="6" customWidth="1"/>
    <col min="12" max="12" width="18.3516" style="6" customWidth="1"/>
    <col min="13" max="13" width="14.6719" style="6" customWidth="1"/>
    <col min="14" max="15" width="10.8516" style="6" customWidth="1"/>
    <col min="16" max="16" width="15.8516" style="6" customWidth="1"/>
    <col min="17" max="17" width="32.5" style="6" customWidth="1"/>
    <col min="18" max="19" width="13.8516" style="6" customWidth="1"/>
    <col min="20" max="20" width="25.1719" style="6" customWidth="1"/>
    <col min="21" max="29" width="10.8516" style="6" customWidth="1"/>
    <col min="30" max="30" width="54" style="6" customWidth="1"/>
    <col min="31" max="121" width="10.8516" style="6" customWidth="1"/>
    <col min="122" max="16384" width="10.8516" style="6" customWidth="1"/>
  </cols>
  <sheetData>
    <row r="1" ht="19" customHeight="1">
      <c r="A1" s="7"/>
      <c r="B1" s="8"/>
      <c r="C1" s="8"/>
      <c r="D1" s="8"/>
      <c r="E1" s="8"/>
      <c r="F1" s="8"/>
      <c r="G1" s="8"/>
      <c r="H1" s="8"/>
      <c r="I1" s="8"/>
      <c r="J1" s="8"/>
      <c r="K1" s="9"/>
      <c r="L1" s="10"/>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2"/>
    </row>
    <row r="2" ht="19" customHeight="1">
      <c r="A2" t="s" s="13">
        <v>6</v>
      </c>
      <c r="B2" s="14"/>
      <c r="C2" s="14"/>
      <c r="D2" s="14"/>
      <c r="E2" s="14"/>
      <c r="F2" s="14"/>
      <c r="G2" s="14"/>
      <c r="H2" s="14"/>
      <c r="I2" s="14"/>
      <c r="J2" s="14"/>
      <c r="K2" s="14"/>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6"/>
    </row>
    <row r="3" ht="19" customHeight="1">
      <c r="A3" t="s" s="17">
        <v>7</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6"/>
    </row>
    <row r="4" ht="17" customHeight="1">
      <c r="A4" s="18"/>
      <c r="B4" s="15"/>
      <c r="C4" s="19"/>
      <c r="D4" s="15"/>
      <c r="E4" s="15"/>
      <c r="F4" s="20"/>
      <c r="G4" s="21"/>
      <c r="H4" s="21"/>
      <c r="I4" s="15"/>
      <c r="J4" s="22"/>
      <c r="K4" s="23"/>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6"/>
    </row>
    <row r="5" ht="17" customHeight="1">
      <c r="A5" s="18"/>
      <c r="B5" s="15"/>
      <c r="C5" s="19"/>
      <c r="D5" s="15"/>
      <c r="E5" s="15"/>
      <c r="F5" s="20"/>
      <c r="G5" s="21"/>
      <c r="H5" s="21"/>
      <c r="I5" s="15"/>
      <c r="J5" s="22"/>
      <c r="K5" s="23"/>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6"/>
    </row>
    <row r="6" ht="17" customHeight="1">
      <c r="A6" s="18"/>
      <c r="B6" s="15"/>
      <c r="C6" t="s" s="24">
        <v>8</v>
      </c>
      <c r="D6" s="25">
        <f>SUM(D26+D59+D72+D111+D122+D135+D134+D143-H26-H59-H72-H111-H122-H134-H143)</f>
        <v>0</v>
      </c>
      <c r="E6" s="15"/>
      <c r="F6" s="21"/>
      <c r="G6" s="21"/>
      <c r="H6" s="21"/>
      <c r="I6" s="15"/>
      <c r="J6" s="15"/>
      <c r="K6" s="23"/>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6"/>
    </row>
    <row r="7" ht="17" customHeight="1">
      <c r="A7" s="18"/>
      <c r="B7" s="15"/>
      <c r="C7" s="26"/>
      <c r="D7" s="27"/>
      <c r="E7" s="15"/>
      <c r="F7" s="21"/>
      <c r="G7" s="21"/>
      <c r="H7" s="21"/>
      <c r="I7" s="15"/>
      <c r="J7" s="28"/>
      <c r="K7" s="23"/>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6"/>
    </row>
    <row r="8" ht="17" customHeight="1">
      <c r="A8" s="18"/>
      <c r="B8" s="15"/>
      <c r="C8" s="19"/>
      <c r="D8" s="15"/>
      <c r="E8" s="15"/>
      <c r="F8" s="20"/>
      <c r="G8" s="20"/>
      <c r="H8" s="20"/>
      <c r="I8" s="15"/>
      <c r="J8" s="28"/>
      <c r="K8" s="29"/>
      <c r="L8" s="15"/>
      <c r="M8" s="20"/>
      <c r="N8" s="20"/>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6"/>
    </row>
    <row r="9" ht="17" customHeight="1">
      <c r="A9" s="18"/>
      <c r="B9" s="15"/>
      <c r="C9" s="30"/>
      <c r="D9" s="15"/>
      <c r="E9" s="15"/>
      <c r="F9" s="20"/>
      <c r="G9" s="20"/>
      <c r="H9" s="20"/>
      <c r="I9" s="15"/>
      <c r="J9" s="28"/>
      <c r="K9" s="29"/>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6"/>
    </row>
    <row r="10" ht="16" customHeight="1">
      <c r="A10" t="s" s="31">
        <v>9</v>
      </c>
      <c r="B10" s="32"/>
      <c r="C10" s="32"/>
      <c r="D10" s="15"/>
      <c r="E10" s="15"/>
      <c r="F10" s="20"/>
      <c r="G10" s="20"/>
      <c r="H10" s="20"/>
      <c r="I10" s="15"/>
      <c r="J10" s="28"/>
      <c r="K10" s="33"/>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6"/>
    </row>
    <row r="11" ht="16" customHeight="1">
      <c r="A11" t="s" s="34">
        <v>10</v>
      </c>
      <c r="B11" s="15"/>
      <c r="C11" s="15"/>
      <c r="D11" s="15"/>
      <c r="E11" s="15"/>
      <c r="F11" s="15"/>
      <c r="G11" s="15"/>
      <c r="H11" s="15"/>
      <c r="I11" s="15"/>
      <c r="J11" s="28"/>
      <c r="K11" s="29"/>
      <c r="L11" s="3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6"/>
    </row>
    <row r="12" ht="17" customHeight="1">
      <c r="A12" t="s" s="36">
        <v>11</v>
      </c>
      <c r="B12" s="15"/>
      <c r="C12" s="15"/>
      <c r="D12" s="15"/>
      <c r="E12" s="15"/>
      <c r="F12" s="15"/>
      <c r="G12" s="15"/>
      <c r="H12" s="15"/>
      <c r="I12" s="15"/>
      <c r="J12" t="s" s="37">
        <v>12</v>
      </c>
      <c r="K12" s="38"/>
      <c r="L12" s="38"/>
      <c r="M12" s="38"/>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6"/>
    </row>
    <row r="13" ht="17" customHeight="1">
      <c r="A13" s="39"/>
      <c r="B13" s="15"/>
      <c r="C13" s="15"/>
      <c r="D13" s="15"/>
      <c r="E13" s="15"/>
      <c r="F13" s="15"/>
      <c r="G13" t="s" s="40">
        <v>13</v>
      </c>
      <c r="H13" s="41"/>
      <c r="I13" s="42"/>
      <c r="J13" t="s" s="43">
        <v>14</v>
      </c>
      <c r="K13" t="s" s="43">
        <v>15</v>
      </c>
      <c r="L13" t="s" s="43">
        <v>16</v>
      </c>
      <c r="M13" t="s" s="43">
        <v>17</v>
      </c>
      <c r="N13" s="44"/>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6"/>
    </row>
    <row r="14" ht="17" customHeight="1">
      <c r="A14" t="s" s="45">
        <v>18</v>
      </c>
      <c r="B14" t="s" s="46">
        <v>19</v>
      </c>
      <c r="C14" t="s" s="46">
        <v>20</v>
      </c>
      <c r="D14" t="s" s="46">
        <v>21</v>
      </c>
      <c r="E14" t="s" s="47">
        <v>22</v>
      </c>
      <c r="F14" t="s" s="48">
        <v>23</v>
      </c>
      <c r="G14" t="s" s="47">
        <v>24</v>
      </c>
      <c r="H14" t="s" s="49">
        <v>25</v>
      </c>
      <c r="I14" s="50"/>
      <c r="J14" t="s" s="51">
        <v>26</v>
      </c>
      <c r="K14" t="s" s="52">
        <v>27</v>
      </c>
      <c r="L14" t="s" s="53">
        <v>28</v>
      </c>
      <c r="M14" t="s" s="53">
        <v>29</v>
      </c>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6"/>
    </row>
    <row r="15" ht="17" customHeight="1">
      <c r="A15" t="s" s="54">
        <v>30</v>
      </c>
      <c r="B15" s="55">
        <v>2</v>
      </c>
      <c r="C15" s="56">
        <v>0</v>
      </c>
      <c r="D15" s="57">
        <f>B15*C15</f>
        <v>0</v>
      </c>
      <c r="E15" t="s" s="58">
        <v>31</v>
      </c>
      <c r="F15" s="59"/>
      <c r="G15" s="60">
        <v>0</v>
      </c>
      <c r="H15" s="61">
        <f>B15*G15/2</f>
        <v>0</v>
      </c>
      <c r="I15" s="62"/>
      <c r="J15" t="s" s="63">
        <v>32</v>
      </c>
      <c r="K15" t="s" s="64">
        <v>27</v>
      </c>
      <c r="L15" t="s" s="64">
        <v>27</v>
      </c>
      <c r="M15" s="65">
        <v>1</v>
      </c>
      <c r="N15" s="66"/>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6"/>
    </row>
    <row r="16" ht="17" customHeight="1">
      <c r="A16" t="s" s="67">
        <v>33</v>
      </c>
      <c r="B16" s="68">
        <v>5</v>
      </c>
      <c r="C16" s="69">
        <v>0</v>
      </c>
      <c r="D16" s="69">
        <f>B16*C16</f>
        <v>0</v>
      </c>
      <c r="E16" t="s" s="58">
        <v>31</v>
      </c>
      <c r="F16" t="s" s="70">
        <v>34</v>
      </c>
      <c r="G16" s="60">
        <v>0</v>
      </c>
      <c r="H16" s="61">
        <f>B16*G16/2</f>
        <v>0</v>
      </c>
      <c r="I16" s="50"/>
      <c r="J16" t="s" s="71">
        <v>35</v>
      </c>
      <c r="K16" t="s" s="72">
        <v>27</v>
      </c>
      <c r="L16" t="s" s="73">
        <v>27</v>
      </c>
      <c r="M16" t="s" s="73">
        <v>27</v>
      </c>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6"/>
    </row>
    <row r="17" ht="17" customHeight="1">
      <c r="A17" t="s" s="74">
        <v>36</v>
      </c>
      <c r="B17" s="75">
        <v>10</v>
      </c>
      <c r="C17" s="76">
        <v>0</v>
      </c>
      <c r="D17" s="76">
        <f>B17*C17</f>
        <v>0</v>
      </c>
      <c r="E17" t="s" s="58">
        <v>31</v>
      </c>
      <c r="F17" t="s" s="70">
        <v>27</v>
      </c>
      <c r="G17" s="60">
        <v>0</v>
      </c>
      <c r="H17" s="61">
        <f>B17*G17/2</f>
        <v>0</v>
      </c>
      <c r="I17" s="62"/>
      <c r="J17" t="s" s="63">
        <v>32</v>
      </c>
      <c r="K17" s="65">
        <v>-1</v>
      </c>
      <c r="L17" t="s" s="64">
        <v>27</v>
      </c>
      <c r="M17" s="65">
        <v>1</v>
      </c>
      <c r="N17" s="66"/>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6"/>
    </row>
    <row r="18" ht="17" customHeight="1">
      <c r="A18" t="s" s="74">
        <v>37</v>
      </c>
      <c r="B18" s="75">
        <v>35</v>
      </c>
      <c r="C18" s="76">
        <v>0</v>
      </c>
      <c r="D18" s="76">
        <f>B18*C18</f>
        <v>0</v>
      </c>
      <c r="E18" t="s" s="58">
        <v>38</v>
      </c>
      <c r="F18" t="s" s="70">
        <v>27</v>
      </c>
      <c r="G18" s="60">
        <v>0</v>
      </c>
      <c r="H18" s="61">
        <f>B18*G18/2</f>
        <v>0</v>
      </c>
      <c r="I18" s="50"/>
      <c r="J18" t="s" s="71">
        <v>39</v>
      </c>
      <c r="K18" t="s" s="72">
        <v>29</v>
      </c>
      <c r="L18" t="s" s="73">
        <v>27</v>
      </c>
      <c r="M18" t="s" s="73">
        <v>27</v>
      </c>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6"/>
    </row>
    <row r="19" ht="18" customHeight="1">
      <c r="A19" t="s" s="74">
        <v>40</v>
      </c>
      <c r="B19" s="75">
        <v>15</v>
      </c>
      <c r="C19" s="76">
        <v>0</v>
      </c>
      <c r="D19" s="76">
        <f>B19*C19</f>
        <v>0</v>
      </c>
      <c r="E19" t="s" s="58">
        <v>31</v>
      </c>
      <c r="F19" t="s" s="70">
        <v>27</v>
      </c>
      <c r="G19" s="60">
        <v>0</v>
      </c>
      <c r="H19" s="61">
        <f>B19*G19/2</f>
        <v>0</v>
      </c>
      <c r="I19" s="62"/>
      <c r="J19" t="s" s="63">
        <v>32</v>
      </c>
      <c r="K19" s="65">
        <v>-1</v>
      </c>
      <c r="L19" t="s" s="64">
        <v>27</v>
      </c>
      <c r="M19" t="s" s="64">
        <v>27</v>
      </c>
      <c r="N19" s="77"/>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6"/>
    </row>
    <row r="20" ht="17" customHeight="1">
      <c r="A20" t="s" s="78">
        <v>41</v>
      </c>
      <c r="B20" s="79">
        <v>15</v>
      </c>
      <c r="C20" s="80"/>
      <c r="D20" s="76">
        <f>C20*B20</f>
        <v>0</v>
      </c>
      <c r="E20" t="s" s="58">
        <v>42</v>
      </c>
      <c r="F20" t="s" s="70">
        <v>27</v>
      </c>
      <c r="G20" s="60">
        <v>0</v>
      </c>
      <c r="H20" s="61">
        <f>B20*G20/2</f>
        <v>0</v>
      </c>
      <c r="I20" s="50"/>
      <c r="J20" t="s" s="81">
        <v>43</v>
      </c>
      <c r="K20" t="s" s="82">
        <v>27</v>
      </c>
      <c r="L20" s="83"/>
      <c r="M20" s="83"/>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6"/>
    </row>
    <row r="21" ht="17" customHeight="1">
      <c r="A21" t="s" s="84">
        <v>44</v>
      </c>
      <c r="B21" s="85">
        <v>40</v>
      </c>
      <c r="C21" s="80"/>
      <c r="D21" s="76">
        <f>B21*C21</f>
        <v>0</v>
      </c>
      <c r="E21" t="s" s="58">
        <v>31</v>
      </c>
      <c r="F21" t="s" s="70">
        <v>27</v>
      </c>
      <c r="G21" s="60">
        <v>0</v>
      </c>
      <c r="H21" s="61">
        <f>B21*G21/2</f>
        <v>0</v>
      </c>
      <c r="I21" s="50"/>
      <c r="J21" t="s" s="43">
        <v>45</v>
      </c>
      <c r="K21" t="s" s="86">
        <v>27</v>
      </c>
      <c r="L21" s="87"/>
      <c r="M21" s="87"/>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6"/>
    </row>
    <row r="22" ht="17" customHeight="1">
      <c r="A22" t="s" s="74">
        <v>46</v>
      </c>
      <c r="B22" s="75">
        <v>10</v>
      </c>
      <c r="C22" s="76">
        <v>0</v>
      </c>
      <c r="D22" s="76">
        <f>B22*C22</f>
        <v>0</v>
      </c>
      <c r="E22" t="s" s="58">
        <v>42</v>
      </c>
      <c r="F22" t="s" s="70">
        <v>27</v>
      </c>
      <c r="G22" s="60">
        <v>0</v>
      </c>
      <c r="H22" s="61">
        <f>B22*G22/2</f>
        <v>0</v>
      </c>
      <c r="I22" s="50"/>
      <c r="J22" t="s" s="43">
        <v>47</v>
      </c>
      <c r="K22" t="s" s="86">
        <v>48</v>
      </c>
      <c r="L22" s="87"/>
      <c r="M22" s="87"/>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6"/>
    </row>
    <row r="23" ht="17" customHeight="1">
      <c r="A23" t="s" s="78">
        <v>49</v>
      </c>
      <c r="B23" s="79">
        <v>25</v>
      </c>
      <c r="C23" s="80"/>
      <c r="D23" s="76">
        <f>B23*C23</f>
        <v>0</v>
      </c>
      <c r="E23" t="s" s="88">
        <v>31</v>
      </c>
      <c r="F23" t="s" s="89">
        <v>27</v>
      </c>
      <c r="G23" s="60">
        <v>0</v>
      </c>
      <c r="H23" s="61">
        <f>B23*G23/2</f>
        <v>0</v>
      </c>
      <c r="I23" s="90"/>
      <c r="J23" s="91"/>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6"/>
    </row>
    <row r="24" ht="17" customHeight="1">
      <c r="A24" t="s" s="92">
        <v>50</v>
      </c>
      <c r="B24" s="85">
        <v>30</v>
      </c>
      <c r="C24" s="80"/>
      <c r="D24" s="76">
        <f>C24*B24</f>
        <v>0</v>
      </c>
      <c r="E24" t="s" s="93">
        <v>31</v>
      </c>
      <c r="F24" t="s" s="94">
        <v>27</v>
      </c>
      <c r="G24" s="60">
        <v>0</v>
      </c>
      <c r="H24" s="61">
        <f>B24*G24/2</f>
        <v>0</v>
      </c>
      <c r="I24" s="90"/>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6"/>
    </row>
    <row r="25" ht="17" customHeight="1">
      <c r="A25" t="s" s="95">
        <v>51</v>
      </c>
      <c r="B25" s="96">
        <v>10</v>
      </c>
      <c r="C25" s="97"/>
      <c r="D25" s="98">
        <f>C25*B25</f>
        <v>0</v>
      </c>
      <c r="E25" t="s" s="99">
        <v>31</v>
      </c>
      <c r="F25" t="s" s="89">
        <v>27</v>
      </c>
      <c r="G25" s="60">
        <v>0</v>
      </c>
      <c r="H25" s="61">
        <f>B25*G25/2</f>
        <v>0</v>
      </c>
      <c r="I25" s="90"/>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6"/>
    </row>
    <row r="26" ht="16" customHeight="1">
      <c r="A26" s="18"/>
      <c r="B26" s="15"/>
      <c r="C26" t="s" s="100">
        <v>52</v>
      </c>
      <c r="D26" s="101">
        <f>SUM(D15:D25)</f>
        <v>0</v>
      </c>
      <c r="E26" s="15"/>
      <c r="F26" s="15"/>
      <c r="G26" t="s" s="102">
        <v>52</v>
      </c>
      <c r="H26" s="103">
        <f>SUM(H15:H25)</f>
        <v>0</v>
      </c>
      <c r="I26" s="90"/>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6"/>
    </row>
    <row r="27" ht="17" customHeight="1">
      <c r="A27" s="18"/>
      <c r="B27" s="15"/>
      <c r="C27" s="104"/>
      <c r="D27" s="15"/>
      <c r="E27" s="15"/>
      <c r="F27" s="15"/>
      <c r="G27" s="104"/>
      <c r="H27" s="10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6"/>
    </row>
    <row r="28" ht="17" customHeight="1">
      <c r="A28" s="18"/>
      <c r="B28" s="15"/>
      <c r="C28" s="15"/>
      <c r="D28" s="15"/>
      <c r="E28" s="15"/>
      <c r="F28" s="15"/>
      <c r="G28" t="s" s="40">
        <v>13</v>
      </c>
      <c r="H28" s="41"/>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6"/>
    </row>
    <row r="29" ht="16" customHeight="1">
      <c r="A29" t="s" s="45">
        <v>53</v>
      </c>
      <c r="B29" t="s" s="46">
        <v>19</v>
      </c>
      <c r="C29" t="s" s="46">
        <v>20</v>
      </c>
      <c r="D29" t="s" s="46">
        <v>21</v>
      </c>
      <c r="E29" t="s" s="47">
        <v>22</v>
      </c>
      <c r="F29" t="s" s="48">
        <v>23</v>
      </c>
      <c r="G29" t="s" s="47">
        <v>24</v>
      </c>
      <c r="H29" t="s" s="49">
        <v>25</v>
      </c>
      <c r="I29" s="90"/>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6"/>
    </row>
    <row r="30" ht="17" customHeight="1">
      <c r="A30" t="s" s="84">
        <v>54</v>
      </c>
      <c r="B30" s="85">
        <v>70</v>
      </c>
      <c r="C30" s="80"/>
      <c r="D30" s="76">
        <f>B30*C30</f>
        <v>0</v>
      </c>
      <c r="E30" t="s" s="58">
        <v>55</v>
      </c>
      <c r="F30" t="s" s="70">
        <v>27</v>
      </c>
      <c r="G30" s="60">
        <v>0</v>
      </c>
      <c r="H30" s="61">
        <f>B30*G30/2</f>
        <v>0</v>
      </c>
      <c r="I30" s="90"/>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6"/>
    </row>
    <row r="31" ht="17" customHeight="1">
      <c r="A31" t="s" s="74">
        <v>56</v>
      </c>
      <c r="B31" s="75">
        <v>20</v>
      </c>
      <c r="C31" s="80"/>
      <c r="D31" s="76">
        <f>B31*C31</f>
        <v>0</v>
      </c>
      <c r="E31" t="s" s="58">
        <v>31</v>
      </c>
      <c r="F31" t="s" s="70">
        <v>57</v>
      </c>
      <c r="G31" s="60">
        <v>0</v>
      </c>
      <c r="H31" s="61">
        <f>B31*G31/2</f>
        <v>0</v>
      </c>
      <c r="I31" s="90"/>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6"/>
    </row>
    <row r="32" ht="17" customHeight="1">
      <c r="A32" t="s" s="74">
        <v>58</v>
      </c>
      <c r="B32" s="75">
        <v>50</v>
      </c>
      <c r="C32" s="80"/>
      <c r="D32" s="76">
        <f>B32*C32</f>
        <v>0</v>
      </c>
      <c r="E32" t="s" s="58">
        <v>31</v>
      </c>
      <c r="F32" t="s" s="70">
        <v>27</v>
      </c>
      <c r="G32" s="60">
        <v>0</v>
      </c>
      <c r="H32" s="61">
        <f>B32*G32/2</f>
        <v>0</v>
      </c>
      <c r="I32" s="90"/>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6"/>
    </row>
    <row r="33" ht="17" customHeight="1">
      <c r="A33" t="s" s="74">
        <v>59</v>
      </c>
      <c r="B33" s="75">
        <v>85</v>
      </c>
      <c r="C33" s="80"/>
      <c r="D33" s="76">
        <f>B33*C33</f>
        <v>0</v>
      </c>
      <c r="E33" t="s" s="58">
        <v>60</v>
      </c>
      <c r="F33" t="s" s="70">
        <v>27</v>
      </c>
      <c r="G33" s="60">
        <v>0</v>
      </c>
      <c r="H33" s="61">
        <f>B33*G33/2</f>
        <v>0</v>
      </c>
      <c r="I33" s="90"/>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6"/>
    </row>
    <row r="34" ht="17" customHeight="1">
      <c r="A34" t="s" s="74">
        <v>61</v>
      </c>
      <c r="B34" s="75">
        <v>100</v>
      </c>
      <c r="C34" s="80"/>
      <c r="D34" s="76">
        <f>B34*C34</f>
        <v>0</v>
      </c>
      <c r="E34" t="s" s="58">
        <v>42</v>
      </c>
      <c r="F34" t="s" s="70">
        <v>27</v>
      </c>
      <c r="G34" s="60">
        <v>0</v>
      </c>
      <c r="H34" s="61">
        <f>B34*G34/2</f>
        <v>0</v>
      </c>
      <c r="I34" s="90"/>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6"/>
    </row>
    <row r="35" ht="17" customHeight="1">
      <c r="A35" t="s" s="78">
        <v>62</v>
      </c>
      <c r="B35" s="79">
        <v>20</v>
      </c>
      <c r="C35" s="80"/>
      <c r="D35" s="76">
        <f>B35*C35</f>
        <v>0</v>
      </c>
      <c r="E35" t="s" s="88">
        <v>63</v>
      </c>
      <c r="F35" t="s" s="89">
        <v>27</v>
      </c>
      <c r="G35" s="60">
        <v>0</v>
      </c>
      <c r="H35" s="61">
        <f>B35*G35/2</f>
        <v>0</v>
      </c>
      <c r="I35" s="90"/>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6"/>
    </row>
    <row r="36" ht="17" customHeight="1">
      <c r="A36" t="s" s="84">
        <v>64</v>
      </c>
      <c r="B36" s="85">
        <v>40</v>
      </c>
      <c r="C36" s="80"/>
      <c r="D36" s="76">
        <f>B36*C36</f>
        <v>0</v>
      </c>
      <c r="E36" t="s" s="93">
        <v>31</v>
      </c>
      <c r="F36" t="s" s="94">
        <v>27</v>
      </c>
      <c r="G36" s="60">
        <v>0</v>
      </c>
      <c r="H36" s="61">
        <f>B36*G36/2</f>
        <v>0</v>
      </c>
      <c r="I36" s="90"/>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6"/>
    </row>
    <row r="37" ht="17" customHeight="1">
      <c r="A37" t="s" s="74">
        <v>65</v>
      </c>
      <c r="B37" s="61">
        <v>40</v>
      </c>
      <c r="C37" s="97"/>
      <c r="D37" s="98">
        <f>B37*C37</f>
        <v>0</v>
      </c>
      <c r="E37" t="s" s="106">
        <v>31</v>
      </c>
      <c r="F37" t="s" s="70">
        <v>27</v>
      </c>
      <c r="G37" s="60">
        <v>0</v>
      </c>
      <c r="H37" s="61">
        <f>B37*G37/2</f>
        <v>0</v>
      </c>
      <c r="I37" s="90"/>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6"/>
    </row>
    <row r="38" ht="17" customHeight="1">
      <c r="A38" t="s" s="74">
        <v>66</v>
      </c>
      <c r="B38" s="61">
        <v>15</v>
      </c>
      <c r="C38" s="97"/>
      <c r="D38" s="98">
        <f>B38*C38</f>
        <v>0</v>
      </c>
      <c r="E38" t="s" s="106">
        <v>31</v>
      </c>
      <c r="F38" t="s" s="70">
        <v>27</v>
      </c>
      <c r="G38" s="60">
        <v>0</v>
      </c>
      <c r="H38" s="61">
        <f>B38*G38/2</f>
        <v>0</v>
      </c>
      <c r="I38" s="90"/>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6"/>
    </row>
    <row r="39" ht="17" customHeight="1">
      <c r="A39" t="s" s="74">
        <v>67</v>
      </c>
      <c r="B39" s="61">
        <v>20</v>
      </c>
      <c r="C39" s="97"/>
      <c r="D39" s="98">
        <f>B39*C39</f>
        <v>0</v>
      </c>
      <c r="E39" t="s" s="106">
        <v>68</v>
      </c>
      <c r="F39" t="s" s="70">
        <v>69</v>
      </c>
      <c r="G39" s="107"/>
      <c r="H39" s="61">
        <f>B39*G39/2</f>
        <v>0</v>
      </c>
      <c r="I39" s="90"/>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6"/>
    </row>
    <row r="40" ht="17" customHeight="1">
      <c r="A40" t="s" s="74">
        <v>70</v>
      </c>
      <c r="B40" s="61">
        <v>35</v>
      </c>
      <c r="C40" s="97"/>
      <c r="D40" s="98">
        <f>B40*C40</f>
        <v>0</v>
      </c>
      <c r="E40" t="s" s="106">
        <v>63</v>
      </c>
      <c r="F40" t="s" s="70">
        <v>27</v>
      </c>
      <c r="G40" s="60">
        <v>0</v>
      </c>
      <c r="H40" s="61">
        <f>B40*G40/2</f>
        <v>0</v>
      </c>
      <c r="I40" s="90"/>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6"/>
    </row>
    <row r="41" ht="17" customHeight="1">
      <c r="A41" t="s" s="74">
        <v>71</v>
      </c>
      <c r="B41" s="61">
        <v>10</v>
      </c>
      <c r="C41" s="97"/>
      <c r="D41" s="98">
        <f>B41*C41</f>
        <v>0</v>
      </c>
      <c r="E41" t="s" s="106">
        <v>31</v>
      </c>
      <c r="F41" t="s" s="70">
        <v>27</v>
      </c>
      <c r="G41" s="60">
        <v>0</v>
      </c>
      <c r="H41" s="61">
        <f>B41*G41/2</f>
        <v>0</v>
      </c>
      <c r="I41" s="90"/>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6"/>
    </row>
    <row r="42" ht="17" customHeight="1">
      <c r="A42" t="s" s="74">
        <v>72</v>
      </c>
      <c r="B42" s="61">
        <v>40</v>
      </c>
      <c r="C42" s="97"/>
      <c r="D42" s="98">
        <f>B42*C42</f>
        <v>0</v>
      </c>
      <c r="E42" t="s" s="106">
        <v>42</v>
      </c>
      <c r="F42" t="s" s="70">
        <v>27</v>
      </c>
      <c r="G42" s="60">
        <v>0</v>
      </c>
      <c r="H42" s="61">
        <f>B42*G42/2</f>
        <v>0</v>
      </c>
      <c r="I42" s="90"/>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6"/>
    </row>
    <row r="43" ht="17" customHeight="1">
      <c r="A43" t="s" s="74">
        <v>73</v>
      </c>
      <c r="B43" s="61">
        <v>25</v>
      </c>
      <c r="C43" s="97"/>
      <c r="D43" s="98">
        <f>B43*C43</f>
        <v>0</v>
      </c>
      <c r="E43" t="s" s="106">
        <v>63</v>
      </c>
      <c r="F43" t="s" s="70">
        <v>27</v>
      </c>
      <c r="G43" s="60">
        <v>0</v>
      </c>
      <c r="H43" s="61">
        <f>B43*G43/2</f>
        <v>0</v>
      </c>
      <c r="I43" s="90"/>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6"/>
    </row>
    <row r="44" ht="17" customHeight="1">
      <c r="A44" t="s" s="74">
        <v>74</v>
      </c>
      <c r="B44" s="61">
        <v>20</v>
      </c>
      <c r="C44" s="97"/>
      <c r="D44" s="98">
        <f>B44*C44</f>
        <v>0</v>
      </c>
      <c r="E44" t="s" s="106">
        <v>63</v>
      </c>
      <c r="F44" t="s" s="70">
        <v>27</v>
      </c>
      <c r="G44" s="60">
        <v>0</v>
      </c>
      <c r="H44" s="61">
        <f>B44*G44/2</f>
        <v>0</v>
      </c>
      <c r="I44" s="90"/>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6"/>
    </row>
    <row r="45" ht="17" customHeight="1">
      <c r="A45" t="s" s="74">
        <v>75</v>
      </c>
      <c r="B45" s="61">
        <v>25</v>
      </c>
      <c r="C45" s="97"/>
      <c r="D45" s="98">
        <f>B45*C45</f>
        <v>0</v>
      </c>
      <c r="E45" t="s" s="106">
        <v>38</v>
      </c>
      <c r="F45" t="s" s="70">
        <v>27</v>
      </c>
      <c r="G45" s="60">
        <v>0</v>
      </c>
      <c r="H45" s="61">
        <f>B45*G45/2</f>
        <v>0</v>
      </c>
      <c r="I45" s="90"/>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6"/>
    </row>
    <row r="46" ht="17" customHeight="1">
      <c r="A46" t="s" s="74">
        <v>76</v>
      </c>
      <c r="B46" s="61">
        <v>10</v>
      </c>
      <c r="C46" s="97"/>
      <c r="D46" s="98">
        <f>B46*C46</f>
        <v>0</v>
      </c>
      <c r="E46" t="s" s="106">
        <v>31</v>
      </c>
      <c r="F46" t="s" s="70">
        <v>27</v>
      </c>
      <c r="G46" s="60">
        <v>0</v>
      </c>
      <c r="H46" s="61">
        <f>B46*G46/2</f>
        <v>0</v>
      </c>
      <c r="I46" s="90"/>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6"/>
    </row>
    <row r="47" ht="17" customHeight="1">
      <c r="A47" t="s" s="74">
        <v>77</v>
      </c>
      <c r="B47" s="61">
        <v>20</v>
      </c>
      <c r="C47" s="97"/>
      <c r="D47" s="98">
        <f>B47*C47</f>
        <v>0</v>
      </c>
      <c r="E47" t="s" s="106">
        <v>31</v>
      </c>
      <c r="F47" t="s" s="108">
        <v>78</v>
      </c>
      <c r="G47" s="60">
        <v>0</v>
      </c>
      <c r="H47" s="61">
        <f>B47*G47/2</f>
        <v>0</v>
      </c>
      <c r="I47" s="90"/>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6"/>
    </row>
    <row r="48" ht="17" customHeight="1">
      <c r="A48" t="s" s="74">
        <v>79</v>
      </c>
      <c r="B48" s="61">
        <v>15</v>
      </c>
      <c r="C48" s="97"/>
      <c r="D48" s="98">
        <f>B48*C48</f>
        <v>0</v>
      </c>
      <c r="E48" t="s" s="106">
        <v>80</v>
      </c>
      <c r="F48" t="s" s="108">
        <v>81</v>
      </c>
      <c r="G48" s="107"/>
      <c r="H48" s="61">
        <f>B48*G48/2</f>
        <v>0</v>
      </c>
      <c r="I48" s="90"/>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6"/>
    </row>
    <row r="49" ht="17" customHeight="1">
      <c r="A49" t="s" s="74">
        <v>82</v>
      </c>
      <c r="B49" s="61">
        <v>40</v>
      </c>
      <c r="C49" s="97"/>
      <c r="D49" s="98">
        <f>B49*C49</f>
        <v>0</v>
      </c>
      <c r="E49" t="s" s="106">
        <v>31</v>
      </c>
      <c r="F49" t="s" s="108">
        <v>78</v>
      </c>
      <c r="G49" s="60">
        <v>0</v>
      </c>
      <c r="H49" s="61">
        <f>B49*G49/2</f>
        <v>0</v>
      </c>
      <c r="I49" s="90"/>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6"/>
    </row>
    <row r="50" ht="17" customHeight="1">
      <c r="A50" t="s" s="74">
        <v>83</v>
      </c>
      <c r="B50" s="61">
        <v>35</v>
      </c>
      <c r="C50" s="97"/>
      <c r="D50" s="98">
        <f>B50*C50</f>
        <v>0</v>
      </c>
      <c r="E50" t="s" s="106">
        <v>31</v>
      </c>
      <c r="F50" t="s" s="70">
        <v>27</v>
      </c>
      <c r="G50" s="60">
        <v>0</v>
      </c>
      <c r="H50" s="61">
        <f>B50*G50/2</f>
        <v>0</v>
      </c>
      <c r="I50" s="90"/>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6"/>
    </row>
    <row r="51" ht="17" customHeight="1">
      <c r="A51" t="s" s="74">
        <v>84</v>
      </c>
      <c r="B51" s="61">
        <v>70</v>
      </c>
      <c r="C51" s="97"/>
      <c r="D51" s="98">
        <f>B51*C51</f>
        <v>0</v>
      </c>
      <c r="E51" t="s" s="106">
        <v>31</v>
      </c>
      <c r="F51" t="s" s="70">
        <v>27</v>
      </c>
      <c r="G51" s="60">
        <v>0</v>
      </c>
      <c r="H51" s="61">
        <f>B51*G51/2</f>
        <v>0</v>
      </c>
      <c r="I51" s="90"/>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6"/>
    </row>
    <row r="52" ht="32" customHeight="1">
      <c r="A52" t="s" s="74">
        <v>85</v>
      </c>
      <c r="B52" s="61">
        <v>35</v>
      </c>
      <c r="C52" s="97"/>
      <c r="D52" s="98">
        <f>B52*C52</f>
        <v>0</v>
      </c>
      <c r="E52" t="s" s="106">
        <v>31</v>
      </c>
      <c r="F52" t="s" s="109">
        <v>86</v>
      </c>
      <c r="G52" s="60">
        <v>0</v>
      </c>
      <c r="H52" s="61">
        <f>B52*G52/2</f>
        <v>0</v>
      </c>
      <c r="I52" s="90"/>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6"/>
    </row>
    <row r="53" ht="17" customHeight="1">
      <c r="A53" t="s" s="74">
        <v>87</v>
      </c>
      <c r="B53" s="61">
        <v>75</v>
      </c>
      <c r="C53" s="97"/>
      <c r="D53" s="98">
        <f>B53*C53</f>
        <v>0</v>
      </c>
      <c r="E53" t="s" s="106">
        <v>31</v>
      </c>
      <c r="F53" t="s" s="70">
        <v>27</v>
      </c>
      <c r="G53" s="60">
        <v>0</v>
      </c>
      <c r="H53" s="61">
        <f>B53*G53/2</f>
        <v>0</v>
      </c>
      <c r="I53" s="90"/>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6"/>
    </row>
    <row r="54" ht="17" customHeight="1">
      <c r="A54" t="s" s="74">
        <v>88</v>
      </c>
      <c r="B54" s="61">
        <v>70</v>
      </c>
      <c r="C54" s="97"/>
      <c r="D54" s="98">
        <f>B54*C54</f>
        <v>0</v>
      </c>
      <c r="E54" t="s" s="106">
        <v>89</v>
      </c>
      <c r="F54" t="s" s="70">
        <v>27</v>
      </c>
      <c r="G54" s="60">
        <v>0</v>
      </c>
      <c r="H54" s="61">
        <f>B54*G54/2</f>
        <v>0</v>
      </c>
      <c r="I54" s="90"/>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6"/>
    </row>
    <row r="55" ht="17" customHeight="1">
      <c r="A55" t="s" s="74">
        <v>90</v>
      </c>
      <c r="B55" s="61">
        <v>35</v>
      </c>
      <c r="C55" s="97"/>
      <c r="D55" s="98">
        <f>B55*C55</f>
        <v>0</v>
      </c>
      <c r="E55" t="s" s="106">
        <v>38</v>
      </c>
      <c r="F55" t="s" s="70">
        <v>27</v>
      </c>
      <c r="G55" s="60">
        <v>0</v>
      </c>
      <c r="H55" s="61">
        <f>B55*G55/2</f>
        <v>0</v>
      </c>
      <c r="I55" s="90"/>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6"/>
    </row>
    <row r="56" ht="17" customHeight="1">
      <c r="A56" t="s" s="74">
        <v>91</v>
      </c>
      <c r="B56" s="61">
        <v>10</v>
      </c>
      <c r="C56" s="97"/>
      <c r="D56" s="98">
        <f>B56*C56</f>
        <v>0</v>
      </c>
      <c r="E56" t="s" s="106">
        <v>31</v>
      </c>
      <c r="F56" t="s" s="70">
        <v>57</v>
      </c>
      <c r="G56" s="60">
        <v>0</v>
      </c>
      <c r="H56" s="61">
        <f>B56*G56/2</f>
        <v>0</v>
      </c>
      <c r="I56" s="90"/>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6"/>
    </row>
    <row r="57" ht="17" customHeight="1">
      <c r="A57" t="s" s="74">
        <v>92</v>
      </c>
      <c r="B57" s="61">
        <v>5</v>
      </c>
      <c r="C57" s="97"/>
      <c r="D57" s="98">
        <f>B57*C57</f>
        <v>0</v>
      </c>
      <c r="E57" t="s" s="106">
        <v>31</v>
      </c>
      <c r="F57" t="s" s="70">
        <v>27</v>
      </c>
      <c r="G57" s="60">
        <v>0</v>
      </c>
      <c r="H57" s="61">
        <f>B57*G57/2</f>
        <v>0</v>
      </c>
      <c r="I57" s="90"/>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6"/>
    </row>
    <row r="58" ht="17" customHeight="1">
      <c r="A58" t="s" s="78">
        <v>93</v>
      </c>
      <c r="B58" s="96">
        <v>15</v>
      </c>
      <c r="C58" s="110">
        <v>0</v>
      </c>
      <c r="D58" s="98">
        <f>B58*C58</f>
        <v>0</v>
      </c>
      <c r="E58" t="s" s="99">
        <v>55</v>
      </c>
      <c r="F58" t="s" s="89">
        <v>27</v>
      </c>
      <c r="G58" s="60">
        <v>0</v>
      </c>
      <c r="H58" s="61">
        <f>B58*G58/2</f>
        <v>0</v>
      </c>
      <c r="I58" s="90"/>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6"/>
    </row>
    <row r="59" ht="16" customHeight="1">
      <c r="A59" s="18"/>
      <c r="B59" s="15"/>
      <c r="C59" t="s" s="100">
        <v>52</v>
      </c>
      <c r="D59" s="101">
        <f>SUM(D30:D58)</f>
        <v>0</v>
      </c>
      <c r="E59" s="15"/>
      <c r="F59" s="15"/>
      <c r="G59" t="s" s="102">
        <v>52</v>
      </c>
      <c r="H59" s="103">
        <f>SUM(H30:H58)</f>
        <v>0</v>
      </c>
      <c r="I59" s="90"/>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6"/>
    </row>
    <row r="60" ht="17" customHeight="1">
      <c r="A60" s="18"/>
      <c r="B60" s="15"/>
      <c r="C60" s="104"/>
      <c r="D60" s="15"/>
      <c r="E60" s="15"/>
      <c r="F60" s="15"/>
      <c r="G60" s="104"/>
      <c r="H60" s="10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6"/>
    </row>
    <row r="61" ht="17" customHeight="1">
      <c r="A61" s="18"/>
      <c r="B61" s="15"/>
      <c r="C61" s="15"/>
      <c r="D61" s="15"/>
      <c r="E61" s="15"/>
      <c r="F61" s="15"/>
      <c r="G61" t="s" s="40">
        <v>13</v>
      </c>
      <c r="H61" s="41"/>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6"/>
    </row>
    <row r="62" ht="16" customHeight="1">
      <c r="A62" t="s" s="111">
        <v>94</v>
      </c>
      <c r="B62" t="s" s="112">
        <v>19</v>
      </c>
      <c r="C62" t="s" s="113">
        <v>20</v>
      </c>
      <c r="D62" t="s" s="113">
        <v>21</v>
      </c>
      <c r="E62" t="s" s="114">
        <v>22</v>
      </c>
      <c r="F62" t="s" s="115">
        <v>23</v>
      </c>
      <c r="G62" t="s" s="47">
        <v>24</v>
      </c>
      <c r="H62" t="s" s="49">
        <v>25</v>
      </c>
      <c r="I62" s="90"/>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6"/>
    </row>
    <row r="63" ht="17" customHeight="1">
      <c r="A63" t="s" s="78">
        <v>95</v>
      </c>
      <c r="B63" s="96">
        <v>50</v>
      </c>
      <c r="C63" s="116"/>
      <c r="D63" s="117">
        <f>B63*C63</f>
        <v>0</v>
      </c>
      <c r="E63" t="s" s="118">
        <v>55</v>
      </c>
      <c r="F63" s="119"/>
      <c r="G63" s="60">
        <v>0</v>
      </c>
      <c r="H63" s="61">
        <f>B63*G63/2</f>
        <v>0</v>
      </c>
      <c r="I63" s="90"/>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6"/>
    </row>
    <row r="64" ht="17" customHeight="1">
      <c r="A64" t="s" s="84">
        <v>96</v>
      </c>
      <c r="B64" s="85">
        <v>5</v>
      </c>
      <c r="C64" s="120"/>
      <c r="D64" s="117">
        <f>B64*C64</f>
        <v>0</v>
      </c>
      <c r="E64" t="s" s="93">
        <v>31</v>
      </c>
      <c r="F64" t="s" s="94">
        <v>27</v>
      </c>
      <c r="G64" s="60">
        <v>0</v>
      </c>
      <c r="H64" s="61">
        <f>B64*G64/2</f>
        <v>0</v>
      </c>
      <c r="I64" s="90"/>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6"/>
    </row>
    <row r="65" ht="17" customHeight="1">
      <c r="A65" t="s" s="74">
        <v>97</v>
      </c>
      <c r="B65" s="75">
        <v>15</v>
      </c>
      <c r="C65" s="120"/>
      <c r="D65" s="117">
        <f>B65*C65</f>
        <v>0</v>
      </c>
      <c r="E65" t="s" s="58">
        <v>31</v>
      </c>
      <c r="F65" t="s" s="70">
        <v>27</v>
      </c>
      <c r="G65" s="60">
        <v>0</v>
      </c>
      <c r="H65" s="61">
        <f>B65*G65/2</f>
        <v>0</v>
      </c>
      <c r="I65" s="90"/>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6"/>
    </row>
    <row r="66" ht="17" customHeight="1">
      <c r="A66" t="s" s="74">
        <v>98</v>
      </c>
      <c r="B66" s="75">
        <v>30</v>
      </c>
      <c r="C66" s="120"/>
      <c r="D66" s="117">
        <f>B66*C66</f>
        <v>0</v>
      </c>
      <c r="E66" t="s" s="58">
        <v>31</v>
      </c>
      <c r="F66" t="s" s="70">
        <v>27</v>
      </c>
      <c r="G66" s="60">
        <v>0</v>
      </c>
      <c r="H66" s="61">
        <f>B66*G66/2</f>
        <v>0</v>
      </c>
      <c r="I66" s="90"/>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6"/>
    </row>
    <row r="67" ht="17" customHeight="1">
      <c r="A67" t="s" s="74">
        <v>99</v>
      </c>
      <c r="B67" s="75">
        <v>40</v>
      </c>
      <c r="C67" s="120"/>
      <c r="D67" s="117">
        <f>B67*C67</f>
        <v>0</v>
      </c>
      <c r="E67" t="s" s="58">
        <v>38</v>
      </c>
      <c r="F67" t="s" s="70">
        <v>27</v>
      </c>
      <c r="G67" s="60">
        <v>0</v>
      </c>
      <c r="H67" s="61">
        <f>B67*G67/2</f>
        <v>0</v>
      </c>
      <c r="I67" s="90"/>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6"/>
    </row>
    <row r="68" ht="17" customHeight="1">
      <c r="A68" t="s" s="74">
        <v>100</v>
      </c>
      <c r="B68" s="75">
        <v>30</v>
      </c>
      <c r="C68" s="120"/>
      <c r="D68" s="117">
        <f>B68*C68</f>
        <v>0</v>
      </c>
      <c r="E68" t="s" s="58">
        <v>38</v>
      </c>
      <c r="F68" t="s" s="70">
        <v>27</v>
      </c>
      <c r="G68" s="60">
        <v>0</v>
      </c>
      <c r="H68" s="61">
        <f>B68*G68/2</f>
        <v>0</v>
      </c>
      <c r="I68" s="90"/>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6"/>
    </row>
    <row r="69" ht="17" customHeight="1">
      <c r="A69" t="s" s="74">
        <v>101</v>
      </c>
      <c r="B69" s="75">
        <v>30</v>
      </c>
      <c r="C69" s="120"/>
      <c r="D69" s="117">
        <f>B69*C69</f>
        <v>0</v>
      </c>
      <c r="E69" t="s" s="58">
        <v>55</v>
      </c>
      <c r="F69" t="s" s="70">
        <v>27</v>
      </c>
      <c r="G69" s="60">
        <v>0</v>
      </c>
      <c r="H69" s="61">
        <f>B69*G69/2</f>
        <v>0</v>
      </c>
      <c r="I69" s="90"/>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6"/>
    </row>
    <row r="70" ht="17" customHeight="1">
      <c r="A70" t="s" s="74">
        <v>102</v>
      </c>
      <c r="B70" s="75">
        <v>35</v>
      </c>
      <c r="C70" s="120"/>
      <c r="D70" s="117">
        <f>B70*C70</f>
        <v>0</v>
      </c>
      <c r="E70" t="s" s="58">
        <v>63</v>
      </c>
      <c r="F70" t="s" s="70">
        <v>103</v>
      </c>
      <c r="G70" s="60">
        <v>0</v>
      </c>
      <c r="H70" s="61">
        <f>B70*G70/2</f>
        <v>0</v>
      </c>
      <c r="I70" s="90"/>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6"/>
    </row>
    <row r="71" ht="17" customHeight="1">
      <c r="A71" t="s" s="78">
        <v>104</v>
      </c>
      <c r="B71" s="79">
        <v>5</v>
      </c>
      <c r="C71" s="120"/>
      <c r="D71" s="117">
        <f>B71*C71</f>
        <v>0</v>
      </c>
      <c r="E71" t="s" s="88">
        <v>31</v>
      </c>
      <c r="F71" t="s" s="89">
        <v>105</v>
      </c>
      <c r="G71" s="60">
        <v>0</v>
      </c>
      <c r="H71" s="61">
        <f>B71*G71/2</f>
        <v>0</v>
      </c>
      <c r="I71" s="90"/>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6"/>
    </row>
    <row r="72" ht="17" customHeight="1">
      <c r="A72" s="18"/>
      <c r="B72" s="15"/>
      <c r="C72" t="s" s="100">
        <v>52</v>
      </c>
      <c r="D72" s="101">
        <f>SUM(D63:D71)</f>
        <v>0</v>
      </c>
      <c r="E72" s="15"/>
      <c r="F72" s="15"/>
      <c r="G72" t="s" s="102">
        <v>52</v>
      </c>
      <c r="H72" s="121">
        <f>SUM(H63:H71)</f>
        <v>0</v>
      </c>
      <c r="I72" s="90"/>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6"/>
    </row>
    <row r="73" ht="16" customHeight="1">
      <c r="A73" s="18"/>
      <c r="B73" s="15"/>
      <c r="C73" s="104"/>
      <c r="D73" s="15"/>
      <c r="E73" s="15"/>
      <c r="F73" s="15"/>
      <c r="G73" s="104"/>
      <c r="H73" s="122"/>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6"/>
    </row>
    <row r="74" ht="17" customHeight="1">
      <c r="A74" s="18"/>
      <c r="B74" s="15"/>
      <c r="C74" s="15"/>
      <c r="D74" s="15"/>
      <c r="E74" s="15"/>
      <c r="F74" s="15"/>
      <c r="G74" t="s" s="40">
        <v>13</v>
      </c>
      <c r="H74" s="41"/>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6"/>
    </row>
    <row r="75" ht="16" customHeight="1">
      <c r="A75" t="s" s="45">
        <v>106</v>
      </c>
      <c r="B75" t="s" s="113">
        <v>19</v>
      </c>
      <c r="C75" t="s" s="113">
        <v>20</v>
      </c>
      <c r="D75" t="s" s="113">
        <v>21</v>
      </c>
      <c r="E75" t="s" s="114">
        <v>22</v>
      </c>
      <c r="F75" t="s" s="115">
        <v>23</v>
      </c>
      <c r="G75" t="s" s="47">
        <v>24</v>
      </c>
      <c r="H75" t="s" s="49">
        <v>25</v>
      </c>
      <c r="I75" s="90"/>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6"/>
    </row>
    <row r="76" ht="32" customHeight="1">
      <c r="A76" t="s" s="84">
        <v>107</v>
      </c>
      <c r="B76" s="123">
        <v>10</v>
      </c>
      <c r="C76" s="97"/>
      <c r="D76" s="98">
        <f>B76*C76</f>
        <v>0</v>
      </c>
      <c r="E76" t="s" s="106">
        <v>31</v>
      </c>
      <c r="F76" t="s" s="109">
        <v>108</v>
      </c>
      <c r="G76" s="60">
        <v>0</v>
      </c>
      <c r="H76" s="61">
        <f>B76*G76/2</f>
        <v>0</v>
      </c>
      <c r="I76" s="90"/>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6"/>
    </row>
    <row r="77" ht="42" customHeight="1">
      <c r="A77" t="s" s="74">
        <v>109</v>
      </c>
      <c r="B77" s="61">
        <v>5</v>
      </c>
      <c r="C77" s="97"/>
      <c r="D77" s="98">
        <f>B77*C77</f>
        <v>0</v>
      </c>
      <c r="E77" t="s" s="106">
        <v>31</v>
      </c>
      <c r="F77" t="s" s="109">
        <v>110</v>
      </c>
      <c r="G77" s="60">
        <v>0</v>
      </c>
      <c r="H77" s="61">
        <f>B77*G77/2</f>
        <v>0</v>
      </c>
      <c r="I77" s="90"/>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6"/>
    </row>
    <row r="78" ht="17" customHeight="1">
      <c r="A78" t="s" s="74">
        <v>111</v>
      </c>
      <c r="B78" s="61">
        <v>200</v>
      </c>
      <c r="C78" s="97"/>
      <c r="D78" s="98">
        <f>B78*C78</f>
        <v>0</v>
      </c>
      <c r="E78" t="s" s="106">
        <v>55</v>
      </c>
      <c r="F78" t="s" s="109">
        <v>27</v>
      </c>
      <c r="G78" s="60">
        <v>0</v>
      </c>
      <c r="H78" s="61">
        <f>B78*G78/2</f>
        <v>0</v>
      </c>
      <c r="I78" s="90"/>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6"/>
    </row>
    <row r="79" ht="92" customHeight="1">
      <c r="A79" t="s" s="74">
        <v>112</v>
      </c>
      <c r="B79" s="61">
        <v>10</v>
      </c>
      <c r="C79" s="97"/>
      <c r="D79" s="98">
        <f>B79*C79</f>
        <v>0</v>
      </c>
      <c r="E79" t="s" s="106">
        <v>31</v>
      </c>
      <c r="F79" t="s" s="109">
        <v>113</v>
      </c>
      <c r="G79" s="60">
        <v>0</v>
      </c>
      <c r="H79" s="61">
        <f>B79*G79/2</f>
        <v>0</v>
      </c>
      <c r="I79" s="90"/>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6"/>
    </row>
    <row r="80" ht="62" customHeight="1">
      <c r="A80" t="s" s="74">
        <v>114</v>
      </c>
      <c r="B80" s="61">
        <v>5</v>
      </c>
      <c r="C80" s="97"/>
      <c r="D80" s="98">
        <f>B80*C80</f>
        <v>0</v>
      </c>
      <c r="E80" t="s" s="106">
        <v>31</v>
      </c>
      <c r="F80" t="s" s="109">
        <v>115</v>
      </c>
      <c r="G80" s="60">
        <v>0</v>
      </c>
      <c r="H80" s="61">
        <f>B80*G80/2</f>
        <v>0</v>
      </c>
      <c r="I80" s="90"/>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6"/>
    </row>
    <row r="81" ht="42" customHeight="1">
      <c r="A81" t="s" s="74">
        <v>116</v>
      </c>
      <c r="B81" s="61">
        <v>5</v>
      </c>
      <c r="C81" s="97"/>
      <c r="D81" s="98">
        <f>B81*C81</f>
        <v>0</v>
      </c>
      <c r="E81" t="s" s="106">
        <v>31</v>
      </c>
      <c r="F81" t="s" s="109">
        <v>117</v>
      </c>
      <c r="G81" s="60">
        <v>0</v>
      </c>
      <c r="H81" s="61">
        <f>B81*G81/2</f>
        <v>0</v>
      </c>
      <c r="I81" s="90"/>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6"/>
    </row>
    <row r="82" ht="42" customHeight="1">
      <c r="A82" t="s" s="74">
        <v>118</v>
      </c>
      <c r="B82" s="61">
        <v>20</v>
      </c>
      <c r="C82" s="97"/>
      <c r="D82" s="98">
        <f>B82*C82</f>
        <v>0</v>
      </c>
      <c r="E82" t="s" s="106">
        <v>63</v>
      </c>
      <c r="F82" t="s" s="109">
        <v>119</v>
      </c>
      <c r="G82" s="60">
        <v>0</v>
      </c>
      <c r="H82" s="61">
        <f>B82*G82/2</f>
        <v>0</v>
      </c>
      <c r="I82" s="90"/>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6"/>
    </row>
    <row r="83" ht="82" customHeight="1">
      <c r="A83" t="s" s="124">
        <v>120</v>
      </c>
      <c r="B83" s="61">
        <v>55</v>
      </c>
      <c r="C83" s="97"/>
      <c r="D83" s="98">
        <f>B83*C83</f>
        <v>0</v>
      </c>
      <c r="E83" t="s" s="106">
        <v>55</v>
      </c>
      <c r="F83" t="s" s="125">
        <v>121</v>
      </c>
      <c r="G83" s="61">
        <v>0</v>
      </c>
      <c r="H83" s="61">
        <f>B83*G83/2</f>
        <v>0</v>
      </c>
      <c r="I83" s="90"/>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6"/>
    </row>
    <row r="84" ht="52" customHeight="1">
      <c r="A84" t="s" s="74">
        <v>122</v>
      </c>
      <c r="B84" s="61">
        <v>10</v>
      </c>
      <c r="C84" s="97"/>
      <c r="D84" s="98">
        <f>B84*C84</f>
        <v>0</v>
      </c>
      <c r="E84" t="s" s="106">
        <v>68</v>
      </c>
      <c r="F84" t="s" s="109">
        <v>123</v>
      </c>
      <c r="G84" s="60">
        <v>0</v>
      </c>
      <c r="H84" s="61">
        <f>B84*G84/2</f>
        <v>0</v>
      </c>
      <c r="I84" s="90"/>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6"/>
    </row>
    <row r="85" ht="22" customHeight="1">
      <c r="A85" t="s" s="74">
        <v>124</v>
      </c>
      <c r="B85" s="61">
        <v>20</v>
      </c>
      <c r="C85" s="97"/>
      <c r="D85" s="98">
        <f>B85*C85</f>
        <v>0</v>
      </c>
      <c r="E85" t="s" s="106">
        <v>31</v>
      </c>
      <c r="F85" t="s" s="109">
        <v>125</v>
      </c>
      <c r="G85" s="60">
        <v>0</v>
      </c>
      <c r="H85" s="61">
        <f>B85*G85/2</f>
        <v>0</v>
      </c>
      <c r="I85" s="90"/>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6"/>
    </row>
    <row r="86" ht="17" customHeight="1">
      <c r="A86" t="s" s="74">
        <v>126</v>
      </c>
      <c r="B86" s="61">
        <v>40</v>
      </c>
      <c r="C86" s="97"/>
      <c r="D86" s="98">
        <f>B86*C86</f>
        <v>0</v>
      </c>
      <c r="E86" t="s" s="106">
        <v>42</v>
      </c>
      <c r="F86" t="s" s="109">
        <v>27</v>
      </c>
      <c r="G86" s="60">
        <v>0</v>
      </c>
      <c r="H86" s="61">
        <f>B86*G86/2</f>
        <v>0</v>
      </c>
      <c r="I86" s="90"/>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6"/>
    </row>
    <row r="87" ht="92" customHeight="1">
      <c r="A87" t="s" s="124">
        <v>127</v>
      </c>
      <c r="B87" s="61">
        <v>70</v>
      </c>
      <c r="C87" s="97"/>
      <c r="D87" s="98">
        <f>B87*C87</f>
        <v>0</v>
      </c>
      <c r="E87" t="s" s="106">
        <v>42</v>
      </c>
      <c r="F87" t="s" s="125">
        <v>128</v>
      </c>
      <c r="G87" s="61">
        <v>0</v>
      </c>
      <c r="H87" s="61">
        <f>B87*G87/2</f>
        <v>0</v>
      </c>
      <c r="I87" s="90"/>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6"/>
    </row>
    <row r="88" ht="72" customHeight="1">
      <c r="A88" t="s" s="74">
        <v>129</v>
      </c>
      <c r="B88" s="61">
        <v>30</v>
      </c>
      <c r="C88" s="97"/>
      <c r="D88" s="98">
        <f>B88*C88</f>
        <v>0</v>
      </c>
      <c r="E88" t="s" s="106">
        <v>55</v>
      </c>
      <c r="F88" t="s" s="109">
        <v>130</v>
      </c>
      <c r="G88" s="60">
        <v>0</v>
      </c>
      <c r="H88" s="61">
        <f>B88*G88/2</f>
        <v>0</v>
      </c>
      <c r="I88" s="90"/>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6"/>
    </row>
    <row r="89" ht="62" customHeight="1">
      <c r="A89" t="s" s="74">
        <v>131</v>
      </c>
      <c r="B89" s="61">
        <v>10</v>
      </c>
      <c r="C89" s="97"/>
      <c r="D89" s="98">
        <f>B89*C89</f>
        <v>0</v>
      </c>
      <c r="E89" t="s" s="106">
        <v>31</v>
      </c>
      <c r="F89" t="s" s="126">
        <v>132</v>
      </c>
      <c r="G89" s="60">
        <v>0</v>
      </c>
      <c r="H89" s="61">
        <f>B89*G89/2</f>
        <v>0</v>
      </c>
      <c r="I89" s="90"/>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6"/>
    </row>
    <row r="90" ht="72" customHeight="1">
      <c r="A90" t="s" s="74">
        <v>133</v>
      </c>
      <c r="B90" s="61">
        <v>10</v>
      </c>
      <c r="C90" s="97"/>
      <c r="D90" s="98">
        <f>B90*C90</f>
        <v>0</v>
      </c>
      <c r="E90" t="s" s="106">
        <v>31</v>
      </c>
      <c r="F90" t="s" s="109">
        <v>134</v>
      </c>
      <c r="G90" s="60">
        <v>0</v>
      </c>
      <c r="H90" s="61">
        <f>B90*G90/2</f>
        <v>0</v>
      </c>
      <c r="I90" s="90"/>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6"/>
    </row>
    <row r="91" ht="32" customHeight="1">
      <c r="A91" t="s" s="74">
        <v>135</v>
      </c>
      <c r="B91" s="61">
        <v>10</v>
      </c>
      <c r="C91" s="97"/>
      <c r="D91" s="98">
        <f>B91*C91</f>
        <v>0</v>
      </c>
      <c r="E91" t="s" s="106">
        <v>31</v>
      </c>
      <c r="F91" t="s" s="109">
        <v>136</v>
      </c>
      <c r="G91" s="60">
        <v>0</v>
      </c>
      <c r="H91" s="61">
        <f>B91*G91/2</f>
        <v>0</v>
      </c>
      <c r="I91" s="90"/>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6"/>
    </row>
    <row r="92" ht="82" customHeight="1">
      <c r="A92" t="s" s="74">
        <v>137</v>
      </c>
      <c r="B92" s="61">
        <v>10</v>
      </c>
      <c r="C92" s="97"/>
      <c r="D92" s="98">
        <f>B92*C92</f>
        <v>0</v>
      </c>
      <c r="E92" t="s" s="106">
        <v>31</v>
      </c>
      <c r="F92" t="s" s="109">
        <v>138</v>
      </c>
      <c r="G92" s="60">
        <v>0</v>
      </c>
      <c r="H92" s="61">
        <f>B92*G92/2</f>
        <v>0</v>
      </c>
      <c r="I92" s="90"/>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6"/>
    </row>
    <row r="93" ht="32" customHeight="1">
      <c r="A93" t="s" s="124">
        <v>139</v>
      </c>
      <c r="B93" s="61">
        <v>45</v>
      </c>
      <c r="C93" s="97"/>
      <c r="D93" s="98">
        <f>B93*C93</f>
        <v>0</v>
      </c>
      <c r="E93" t="s" s="106">
        <v>42</v>
      </c>
      <c r="F93" t="s" s="125">
        <v>140</v>
      </c>
      <c r="G93" s="61">
        <v>0</v>
      </c>
      <c r="H93" s="61">
        <f>B93*G93/2</f>
        <v>0</v>
      </c>
      <c r="I93" s="90"/>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6"/>
    </row>
    <row r="94" ht="112" customHeight="1">
      <c r="A94" t="s" s="74">
        <v>141</v>
      </c>
      <c r="B94" s="61">
        <v>10</v>
      </c>
      <c r="C94" s="97"/>
      <c r="D94" s="98">
        <f>B94*C94</f>
        <v>0</v>
      </c>
      <c r="E94" t="s" s="106">
        <v>31</v>
      </c>
      <c r="F94" t="s" s="109">
        <v>142</v>
      </c>
      <c r="G94" s="60">
        <v>0</v>
      </c>
      <c r="H94" s="61">
        <f>B94*G94/2</f>
        <v>0</v>
      </c>
      <c r="I94" s="90"/>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6"/>
    </row>
    <row r="95" ht="72" customHeight="1">
      <c r="A95" t="s" s="74">
        <v>143</v>
      </c>
      <c r="B95" s="61">
        <v>5</v>
      </c>
      <c r="C95" s="97"/>
      <c r="D95" s="98">
        <f>B95*C95</f>
        <v>0</v>
      </c>
      <c r="E95" t="s" s="106">
        <v>31</v>
      </c>
      <c r="F95" t="s" s="109">
        <v>144</v>
      </c>
      <c r="G95" s="60">
        <v>0</v>
      </c>
      <c r="H95" s="61">
        <f>B95*G95/2</f>
        <v>0</v>
      </c>
      <c r="I95" s="90"/>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6"/>
    </row>
    <row r="96" ht="22" customHeight="1">
      <c r="A96" t="s" s="74">
        <v>145</v>
      </c>
      <c r="B96" s="61">
        <v>20</v>
      </c>
      <c r="C96" s="97"/>
      <c r="D96" s="98">
        <f>B96*C96</f>
        <v>0</v>
      </c>
      <c r="E96" t="s" s="106">
        <v>68</v>
      </c>
      <c r="F96" t="s" s="109">
        <v>146</v>
      </c>
      <c r="G96" s="107"/>
      <c r="H96" s="61">
        <f>B96*G96/2</f>
        <v>0</v>
      </c>
      <c r="I96" s="90"/>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6"/>
    </row>
    <row r="97" ht="22" customHeight="1">
      <c r="A97" t="s" s="74">
        <v>147</v>
      </c>
      <c r="B97" s="61">
        <v>20</v>
      </c>
      <c r="C97" s="97"/>
      <c r="D97" s="98">
        <f>B97*C97</f>
        <v>0</v>
      </c>
      <c r="E97" t="s" s="106">
        <v>38</v>
      </c>
      <c r="F97" t="s" s="109">
        <v>148</v>
      </c>
      <c r="G97" s="60">
        <v>0</v>
      </c>
      <c r="H97" s="61">
        <f>B97*G97/2</f>
        <v>0</v>
      </c>
      <c r="I97" s="90"/>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6"/>
    </row>
    <row r="98" ht="22" customHeight="1">
      <c r="A98" t="s" s="74">
        <v>149</v>
      </c>
      <c r="B98" s="61">
        <v>30</v>
      </c>
      <c r="C98" s="97"/>
      <c r="D98" s="98">
        <f>B98*C98</f>
        <v>0</v>
      </c>
      <c r="E98" t="s" s="106">
        <v>55</v>
      </c>
      <c r="F98" t="s" s="109">
        <v>150</v>
      </c>
      <c r="G98" s="60">
        <v>0</v>
      </c>
      <c r="H98" s="61">
        <f>B98*G98/2</f>
        <v>0</v>
      </c>
      <c r="I98" s="90"/>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6"/>
    </row>
    <row r="99" ht="17" customHeight="1">
      <c r="A99" t="s" s="74">
        <v>151</v>
      </c>
      <c r="B99" s="61">
        <v>80</v>
      </c>
      <c r="C99" s="97"/>
      <c r="D99" s="98">
        <f>B99*C99</f>
        <v>0</v>
      </c>
      <c r="E99" t="s" s="106">
        <v>63</v>
      </c>
      <c r="F99" t="s" s="109">
        <v>27</v>
      </c>
      <c r="G99" s="60">
        <v>0</v>
      </c>
      <c r="H99" s="61">
        <f>B99*G99/2</f>
        <v>0</v>
      </c>
      <c r="I99" s="90"/>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6"/>
    </row>
    <row r="100" ht="17" customHeight="1">
      <c r="A100" t="s" s="74">
        <v>152</v>
      </c>
      <c r="B100" s="61">
        <v>170</v>
      </c>
      <c r="C100" s="97"/>
      <c r="D100" s="98">
        <f>B100*C100</f>
        <v>0</v>
      </c>
      <c r="E100" t="s" s="106">
        <v>55</v>
      </c>
      <c r="F100" t="s" s="109">
        <v>27</v>
      </c>
      <c r="G100" s="60">
        <v>0</v>
      </c>
      <c r="H100" s="61">
        <f>B100*G100/2</f>
        <v>0</v>
      </c>
      <c r="I100" s="90"/>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6"/>
    </row>
    <row r="101" ht="102" customHeight="1">
      <c r="A101" t="s" s="124">
        <v>153</v>
      </c>
      <c r="B101" s="61">
        <v>40</v>
      </c>
      <c r="C101" s="97"/>
      <c r="D101" s="98">
        <f>B101*C101</f>
        <v>0</v>
      </c>
      <c r="E101" t="s" s="106">
        <v>31</v>
      </c>
      <c r="F101" t="s" s="125">
        <v>154</v>
      </c>
      <c r="G101" s="61">
        <v>0</v>
      </c>
      <c r="H101" s="61">
        <f>B101*G101/2</f>
        <v>0</v>
      </c>
      <c r="I101" s="90"/>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6"/>
    </row>
    <row r="102" ht="162" customHeight="1">
      <c r="A102" t="s" s="124">
        <v>155</v>
      </c>
      <c r="B102" s="61">
        <v>80</v>
      </c>
      <c r="C102" s="97"/>
      <c r="D102" s="98">
        <f>B102*C102</f>
        <v>0</v>
      </c>
      <c r="E102" t="s" s="106">
        <v>63</v>
      </c>
      <c r="F102" t="s" s="125">
        <v>156</v>
      </c>
      <c r="G102" s="61">
        <v>0</v>
      </c>
      <c r="H102" s="61">
        <f>B102*G102/2</f>
        <v>0</v>
      </c>
      <c r="I102" s="90"/>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6"/>
    </row>
    <row r="103" ht="32" customHeight="1">
      <c r="A103" t="s" s="124">
        <v>157</v>
      </c>
      <c r="B103" s="61">
        <v>75</v>
      </c>
      <c r="C103" s="97"/>
      <c r="D103" s="98">
        <f>B103*C103</f>
        <v>0</v>
      </c>
      <c r="E103" t="s" s="106">
        <v>38</v>
      </c>
      <c r="F103" t="s" s="125">
        <v>158</v>
      </c>
      <c r="G103" s="61">
        <v>0</v>
      </c>
      <c r="H103" s="61">
        <f>B103*G103/2</f>
        <v>0</v>
      </c>
      <c r="I103" s="90"/>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6"/>
    </row>
    <row r="104" ht="52" customHeight="1">
      <c r="A104" t="s" s="124">
        <v>159</v>
      </c>
      <c r="B104" s="61">
        <v>30</v>
      </c>
      <c r="C104" s="97"/>
      <c r="D104" s="98">
        <f>B104*C104</f>
        <v>0</v>
      </c>
      <c r="E104" t="s" s="106">
        <v>31</v>
      </c>
      <c r="F104" t="s" s="127">
        <v>160</v>
      </c>
      <c r="G104" s="128"/>
      <c r="H104" s="61">
        <f>B104*G104/2</f>
        <v>0</v>
      </c>
      <c r="I104" s="90"/>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6"/>
    </row>
    <row r="105" ht="52" customHeight="1">
      <c r="A105" t="s" s="124">
        <v>161</v>
      </c>
      <c r="B105" s="61">
        <v>10</v>
      </c>
      <c r="C105" s="97"/>
      <c r="D105" s="98">
        <f>B105*C105</f>
        <v>0</v>
      </c>
      <c r="E105" t="s" s="106">
        <v>31</v>
      </c>
      <c r="F105" t="s" s="127">
        <v>162</v>
      </c>
      <c r="G105" s="128"/>
      <c r="H105" s="61">
        <f>B105*G105/2</f>
        <v>0</v>
      </c>
      <c r="I105" s="90"/>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6"/>
    </row>
    <row r="106" ht="52" customHeight="1">
      <c r="A106" t="s" s="124">
        <v>163</v>
      </c>
      <c r="B106" s="61">
        <v>70</v>
      </c>
      <c r="C106" s="97"/>
      <c r="D106" s="98">
        <f>B106*C106</f>
        <v>0</v>
      </c>
      <c r="E106" t="s" s="106">
        <v>164</v>
      </c>
      <c r="F106" t="s" s="125">
        <v>165</v>
      </c>
      <c r="G106" s="61">
        <v>0</v>
      </c>
      <c r="H106" s="61">
        <f>B106*G106/2</f>
        <v>0</v>
      </c>
      <c r="I106" s="90"/>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6"/>
    </row>
    <row r="107" ht="22" customHeight="1">
      <c r="A107" t="s" s="74">
        <v>166</v>
      </c>
      <c r="B107" s="61">
        <v>5</v>
      </c>
      <c r="C107" s="97"/>
      <c r="D107" s="98">
        <f>B107*C107</f>
        <v>0</v>
      </c>
      <c r="E107" t="s" s="106">
        <v>31</v>
      </c>
      <c r="F107" t="s" s="109">
        <v>167</v>
      </c>
      <c r="G107" s="60">
        <v>0</v>
      </c>
      <c r="H107" s="61">
        <f>B107*G107/2</f>
        <v>0</v>
      </c>
      <c r="I107" s="90"/>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6"/>
    </row>
    <row r="108" ht="42" customHeight="1">
      <c r="A108" t="s" s="74">
        <v>168</v>
      </c>
      <c r="B108" s="75">
        <v>5</v>
      </c>
      <c r="C108" s="80"/>
      <c r="D108" s="76">
        <f>B108*C108</f>
        <v>0</v>
      </c>
      <c r="E108" t="s" s="58">
        <v>31</v>
      </c>
      <c r="F108" t="s" s="109">
        <v>169</v>
      </c>
      <c r="G108" s="60">
        <v>0</v>
      </c>
      <c r="H108" s="61">
        <f>B108*G108/2</f>
        <v>0</v>
      </c>
      <c r="I108" s="90"/>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6"/>
    </row>
    <row r="109" ht="42" customHeight="1">
      <c r="A109" t="s" s="74">
        <v>170</v>
      </c>
      <c r="B109" s="75">
        <v>15</v>
      </c>
      <c r="C109" s="80"/>
      <c r="D109" s="76">
        <f>B109*C109</f>
        <v>0</v>
      </c>
      <c r="E109" t="s" s="58">
        <v>31</v>
      </c>
      <c r="F109" t="s" s="109">
        <v>171</v>
      </c>
      <c r="G109" s="60">
        <v>0</v>
      </c>
      <c r="H109" s="61">
        <f>B109*G109/2</f>
        <v>0</v>
      </c>
      <c r="I109" s="90"/>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6"/>
    </row>
    <row r="110" ht="42" customHeight="1">
      <c r="A110" t="s" s="74">
        <v>172</v>
      </c>
      <c r="B110" s="61">
        <v>10</v>
      </c>
      <c r="C110" s="97"/>
      <c r="D110" s="98">
        <f>B110*C110</f>
        <v>0</v>
      </c>
      <c r="E110" t="s" s="106">
        <v>31</v>
      </c>
      <c r="F110" t="s" s="109">
        <v>173</v>
      </c>
      <c r="G110" s="60">
        <v>0</v>
      </c>
      <c r="H110" s="61">
        <f>B110*G110/2</f>
        <v>0</v>
      </c>
      <c r="I110" s="90"/>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6"/>
    </row>
    <row r="111" ht="16" customHeight="1">
      <c r="A111" s="129"/>
      <c r="B111" s="130"/>
      <c r="C111" t="s" s="100">
        <v>52</v>
      </c>
      <c r="D111" s="101">
        <f>SUM(D76:D110)</f>
        <v>0</v>
      </c>
      <c r="E111" s="130"/>
      <c r="F111" s="130"/>
      <c r="G111" t="s" s="102">
        <v>52</v>
      </c>
      <c r="H111" s="103">
        <f>SUM(H76:H110)</f>
        <v>0</v>
      </c>
      <c r="I111" s="90"/>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6"/>
    </row>
    <row r="112" ht="17" customHeight="1">
      <c r="A112" s="18"/>
      <c r="B112" s="15"/>
      <c r="C112" s="104"/>
      <c r="D112" s="15"/>
      <c r="E112" s="15"/>
      <c r="F112" s="15"/>
      <c r="G112" s="104"/>
      <c r="H112" s="10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6"/>
    </row>
    <row r="113" ht="17" customHeight="1">
      <c r="A113" t="s" s="131">
        <v>174</v>
      </c>
      <c r="B113" s="15"/>
      <c r="C113" s="15"/>
      <c r="D113" s="15"/>
      <c r="E113" s="15"/>
      <c r="F113" s="15"/>
      <c r="G113" s="104"/>
      <c r="H113" s="10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6"/>
    </row>
    <row r="114" ht="17" customHeight="1">
      <c r="A114" s="18"/>
      <c r="B114" s="15"/>
      <c r="C114" s="104"/>
      <c r="D114" s="15"/>
      <c r="E114" s="15"/>
      <c r="F114" s="15"/>
      <c r="G114" s="104"/>
      <c r="H114" s="10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6"/>
    </row>
    <row r="115" ht="17" customHeight="1">
      <c r="A115" s="18"/>
      <c r="B115" s="15"/>
      <c r="C115" s="15"/>
      <c r="D115" s="15"/>
      <c r="E115" s="15"/>
      <c r="F115" s="15"/>
      <c r="G115" t="s" s="40">
        <v>13</v>
      </c>
      <c r="H115" s="41"/>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6"/>
    </row>
    <row r="116" ht="16" customHeight="1">
      <c r="A116" t="s" s="132">
        <v>175</v>
      </c>
      <c r="B116" t="s" s="112">
        <v>19</v>
      </c>
      <c r="C116" t="s" s="113">
        <v>20</v>
      </c>
      <c r="D116" t="s" s="113">
        <v>21</v>
      </c>
      <c r="E116" t="s" s="114">
        <v>22</v>
      </c>
      <c r="F116" t="s" s="115">
        <v>23</v>
      </c>
      <c r="G116" t="s" s="47">
        <v>24</v>
      </c>
      <c r="H116" t="s" s="49">
        <v>25</v>
      </c>
      <c r="I116" s="90"/>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6"/>
    </row>
    <row r="117" ht="62" customHeight="1">
      <c r="A117" t="s" s="74">
        <v>176</v>
      </c>
      <c r="B117" s="75">
        <v>25</v>
      </c>
      <c r="C117" s="80"/>
      <c r="D117" s="76">
        <f>B117*C117</f>
        <v>0</v>
      </c>
      <c r="E117" t="s" s="58">
        <v>31</v>
      </c>
      <c r="F117" t="s" s="109">
        <v>177</v>
      </c>
      <c r="G117" s="60">
        <v>0</v>
      </c>
      <c r="H117" s="61">
        <f>B117*G117/2</f>
        <v>0</v>
      </c>
      <c r="I117" s="90"/>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6"/>
    </row>
    <row r="118" ht="62" customHeight="1">
      <c r="A118" t="s" s="133">
        <v>178</v>
      </c>
      <c r="B118" s="75">
        <v>35</v>
      </c>
      <c r="C118" s="80"/>
      <c r="D118" s="76">
        <f>B118*C118</f>
        <v>0</v>
      </c>
      <c r="E118" t="s" s="58">
        <v>31</v>
      </c>
      <c r="F118" t="s" s="109">
        <v>179</v>
      </c>
      <c r="G118" s="60">
        <v>0</v>
      </c>
      <c r="H118" s="61">
        <f>B118*G118/2</f>
        <v>0</v>
      </c>
      <c r="I118" s="90"/>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6"/>
    </row>
    <row r="119" ht="132" customHeight="1">
      <c r="A119" t="s" s="133">
        <v>180</v>
      </c>
      <c r="B119" s="61">
        <v>45</v>
      </c>
      <c r="C119" s="97"/>
      <c r="D119" s="98">
        <f>B119*C119</f>
        <v>0</v>
      </c>
      <c r="E119" t="s" s="106">
        <v>31</v>
      </c>
      <c r="F119" t="s" s="109">
        <v>181</v>
      </c>
      <c r="G119" s="60">
        <v>0</v>
      </c>
      <c r="H119" s="61">
        <f>B119*G119/2</f>
        <v>0</v>
      </c>
      <c r="I119" s="90"/>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6"/>
    </row>
    <row r="120" ht="82" customHeight="1">
      <c r="A120" t="s" s="134">
        <v>182</v>
      </c>
      <c r="B120" s="75">
        <v>20</v>
      </c>
      <c r="C120" s="80"/>
      <c r="D120" s="76">
        <f>B120*C120</f>
        <v>0</v>
      </c>
      <c r="E120" t="s" s="58">
        <v>31</v>
      </c>
      <c r="F120" t="s" s="109">
        <v>183</v>
      </c>
      <c r="G120" s="60">
        <v>0</v>
      </c>
      <c r="H120" s="61">
        <f>B120*G120/2</f>
        <v>0</v>
      </c>
      <c r="I120" s="90"/>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6"/>
    </row>
    <row r="121" ht="62" customHeight="1">
      <c r="A121" t="s" s="134">
        <v>184</v>
      </c>
      <c r="B121" s="61">
        <v>30</v>
      </c>
      <c r="C121" s="97"/>
      <c r="D121" s="98">
        <f>B121*C121</f>
        <v>0</v>
      </c>
      <c r="E121" t="s" s="106">
        <v>31</v>
      </c>
      <c r="F121" t="s" s="109">
        <v>185</v>
      </c>
      <c r="G121" s="60">
        <v>0</v>
      </c>
      <c r="H121" s="61">
        <f>B121*G121/2</f>
        <v>0</v>
      </c>
      <c r="I121" s="90"/>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6"/>
    </row>
    <row r="122" ht="17" customHeight="1">
      <c r="A122" s="129"/>
      <c r="B122" s="130"/>
      <c r="C122" t="s" s="100">
        <v>52</v>
      </c>
      <c r="D122" s="101">
        <f>SUM(D117:D121)</f>
        <v>0</v>
      </c>
      <c r="E122" s="130"/>
      <c r="F122" s="130"/>
      <c r="G122" t="s" s="102">
        <v>52</v>
      </c>
      <c r="H122" s="121">
        <f>AVERAGE(H117:H121)</f>
        <v>0</v>
      </c>
      <c r="I122" s="90"/>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6"/>
    </row>
    <row r="123" ht="17" customHeight="1">
      <c r="A123" s="18"/>
      <c r="B123" s="15"/>
      <c r="C123" s="104"/>
      <c r="D123" s="15"/>
      <c r="E123" s="15"/>
      <c r="F123" s="15"/>
      <c r="G123" s="104"/>
      <c r="H123" s="135"/>
      <c r="I123" s="90"/>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6"/>
    </row>
    <row r="124" ht="16" customHeight="1">
      <c r="A124" s="18"/>
      <c r="B124" s="15"/>
      <c r="C124" s="15"/>
      <c r="D124" s="15"/>
      <c r="E124" s="15"/>
      <c r="F124" s="15"/>
      <c r="G124" t="s" s="40">
        <v>13</v>
      </c>
      <c r="H124" s="136"/>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6"/>
    </row>
    <row r="125" ht="16" customHeight="1">
      <c r="A125" t="s" s="45">
        <v>186</v>
      </c>
      <c r="B125" t="s" s="113">
        <v>19</v>
      </c>
      <c r="C125" t="s" s="113">
        <v>20</v>
      </c>
      <c r="D125" t="s" s="113">
        <v>21</v>
      </c>
      <c r="E125" t="s" s="114">
        <v>22</v>
      </c>
      <c r="F125" t="s" s="115">
        <v>23</v>
      </c>
      <c r="G125" t="s" s="47">
        <v>24</v>
      </c>
      <c r="H125" t="s" s="49">
        <v>25</v>
      </c>
      <c r="I125" s="90"/>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6"/>
    </row>
    <row r="126" ht="122" customHeight="1">
      <c r="A126" t="s" s="137">
        <v>187</v>
      </c>
      <c r="B126" s="85">
        <v>25</v>
      </c>
      <c r="C126" s="80"/>
      <c r="D126" s="76">
        <f>B126*C126</f>
        <v>0</v>
      </c>
      <c r="E126" t="s" s="58">
        <v>31</v>
      </c>
      <c r="F126" t="s" s="109">
        <v>188</v>
      </c>
      <c r="G126" s="60">
        <v>0</v>
      </c>
      <c r="H126" s="61">
        <f>B126*G126/2</f>
        <v>0</v>
      </c>
      <c r="I126" s="90"/>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6"/>
    </row>
    <row r="127" ht="112" customHeight="1">
      <c r="A127" t="s" s="133">
        <v>189</v>
      </c>
      <c r="B127" s="75">
        <v>30</v>
      </c>
      <c r="C127" s="80"/>
      <c r="D127" s="76">
        <f>B127*C127</f>
        <v>0</v>
      </c>
      <c r="E127" t="s" s="58">
        <v>31</v>
      </c>
      <c r="F127" t="s" s="109">
        <v>190</v>
      </c>
      <c r="G127" s="60">
        <v>0</v>
      </c>
      <c r="H127" s="61">
        <f>B127*G127/2</f>
        <v>0</v>
      </c>
      <c r="I127" s="90"/>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6"/>
    </row>
    <row r="128" ht="82" customHeight="1">
      <c r="A128" t="s" s="133">
        <v>191</v>
      </c>
      <c r="B128" s="75">
        <v>35</v>
      </c>
      <c r="C128" s="80"/>
      <c r="D128" s="76">
        <f>B128*C128</f>
        <v>0</v>
      </c>
      <c r="E128" t="s" s="58">
        <v>31</v>
      </c>
      <c r="F128" t="s" s="109">
        <v>192</v>
      </c>
      <c r="G128" s="60">
        <v>0</v>
      </c>
      <c r="H128" s="61">
        <f>B128*G128/2</f>
        <v>0</v>
      </c>
      <c r="I128" s="90"/>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6"/>
    </row>
    <row r="129" ht="42" customHeight="1">
      <c r="A129" t="s" s="138">
        <v>193</v>
      </c>
      <c r="B129" s="96">
        <v>40</v>
      </c>
      <c r="C129" s="97"/>
      <c r="D129" s="98">
        <f>B129*C129</f>
        <v>0</v>
      </c>
      <c r="E129" t="s" s="99">
        <v>31</v>
      </c>
      <c r="F129" t="s" s="139">
        <v>194</v>
      </c>
      <c r="G129" s="60">
        <v>0</v>
      </c>
      <c r="H129" s="61">
        <f>B129*G129/2</f>
        <v>0</v>
      </c>
      <c r="I129" s="90"/>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6"/>
    </row>
    <row r="130" ht="82" customHeight="1">
      <c r="A130" t="s" s="92">
        <v>195</v>
      </c>
      <c r="B130" s="85">
        <v>20</v>
      </c>
      <c r="C130" s="80"/>
      <c r="D130" s="76">
        <f>B130*C130</f>
        <v>0</v>
      </c>
      <c r="E130" t="s" s="93">
        <v>31</v>
      </c>
      <c r="F130" t="s" s="140">
        <v>196</v>
      </c>
      <c r="G130" s="60">
        <v>0</v>
      </c>
      <c r="H130" s="61">
        <f>B130*G130/2</f>
        <v>0</v>
      </c>
      <c r="I130" s="90"/>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6"/>
    </row>
    <row r="131" ht="72" customHeight="1">
      <c r="A131" t="s" s="134">
        <v>191</v>
      </c>
      <c r="B131" s="75">
        <v>40</v>
      </c>
      <c r="C131" s="80"/>
      <c r="D131" s="76">
        <f>B131*C131</f>
        <v>0</v>
      </c>
      <c r="E131" t="s" s="58">
        <v>31</v>
      </c>
      <c r="F131" t="s" s="109">
        <v>197</v>
      </c>
      <c r="G131" s="60">
        <v>0</v>
      </c>
      <c r="H131" s="61">
        <f>B131*G131/2</f>
        <v>0</v>
      </c>
      <c r="I131" s="90"/>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6"/>
    </row>
    <row r="132" ht="72" customHeight="1">
      <c r="A132" t="s" s="95">
        <v>198</v>
      </c>
      <c r="B132" s="96">
        <v>70</v>
      </c>
      <c r="C132" s="97"/>
      <c r="D132" s="98">
        <f>B132*C132</f>
        <v>0</v>
      </c>
      <c r="E132" t="s" s="99">
        <v>31</v>
      </c>
      <c r="F132" t="s" s="139">
        <v>199</v>
      </c>
      <c r="G132" s="60">
        <v>0</v>
      </c>
      <c r="H132" s="61">
        <f>B132*G132/2</f>
        <v>0</v>
      </c>
      <c r="I132" s="90"/>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6"/>
    </row>
    <row r="133" ht="122" customHeight="1">
      <c r="A133" t="s" s="141">
        <v>200</v>
      </c>
      <c r="B133" s="142">
        <v>130</v>
      </c>
      <c r="C133" s="97"/>
      <c r="D133" s="98">
        <f>B133*C133</f>
        <v>0</v>
      </c>
      <c r="E133" t="s" s="143">
        <v>60</v>
      </c>
      <c r="F133" t="s" s="144">
        <v>201</v>
      </c>
      <c r="G133" s="60">
        <v>0</v>
      </c>
      <c r="H133" s="61">
        <f>B133*G133/2</f>
        <v>0</v>
      </c>
      <c r="I133" s="90"/>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6"/>
    </row>
    <row r="134" ht="16" customHeight="1">
      <c r="A134" s="18"/>
      <c r="B134" s="15"/>
      <c r="C134" t="s" s="100">
        <v>52</v>
      </c>
      <c r="D134" s="101">
        <f>SUM(D126:D133)</f>
        <v>0</v>
      </c>
      <c r="E134" s="15"/>
      <c r="F134" s="15"/>
      <c r="G134" t="s" s="102">
        <v>52</v>
      </c>
      <c r="H134" s="103">
        <f>SUM(H126:H133)</f>
        <v>0</v>
      </c>
      <c r="I134" s="90"/>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6"/>
    </row>
    <row r="135" ht="17" customHeight="1">
      <c r="A135" s="18"/>
      <c r="B135" s="15"/>
      <c r="C135" s="104"/>
      <c r="D135" s="15"/>
      <c r="E135" s="15"/>
      <c r="F135" s="15"/>
      <c r="G135" s="104"/>
      <c r="H135" s="10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6"/>
    </row>
    <row r="136" ht="17" customHeight="1">
      <c r="A136" s="18"/>
      <c r="B136" s="15"/>
      <c r="C136" s="15"/>
      <c r="D136" s="15"/>
      <c r="E136" s="15"/>
      <c r="F136" s="15"/>
      <c r="G136" t="s" s="40">
        <v>13</v>
      </c>
      <c r="H136" s="41"/>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6"/>
    </row>
    <row r="137" ht="16" customHeight="1">
      <c r="A137" t="s" s="132">
        <v>202</v>
      </c>
      <c r="B137" t="s" s="112">
        <v>19</v>
      </c>
      <c r="C137" t="s" s="113">
        <v>20</v>
      </c>
      <c r="D137" t="s" s="113">
        <v>21</v>
      </c>
      <c r="E137" t="s" s="114">
        <v>22</v>
      </c>
      <c r="F137" t="s" s="115">
        <v>23</v>
      </c>
      <c r="G137" t="s" s="47">
        <v>24</v>
      </c>
      <c r="H137" t="s" s="49">
        <v>25</v>
      </c>
      <c r="I137" s="90"/>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6"/>
    </row>
    <row r="138" ht="38" customHeight="1">
      <c r="A138" t="s" s="133">
        <v>203</v>
      </c>
      <c r="B138" s="75">
        <v>20</v>
      </c>
      <c r="C138" s="80"/>
      <c r="D138" s="76">
        <f>B138*C138</f>
        <v>0</v>
      </c>
      <c r="E138" t="s" s="58">
        <v>31</v>
      </c>
      <c r="F138" t="s" s="108">
        <v>204</v>
      </c>
      <c r="G138" s="60">
        <v>0</v>
      </c>
      <c r="H138" s="61">
        <v>0</v>
      </c>
      <c r="I138" s="90"/>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6"/>
    </row>
    <row r="139" ht="56" customHeight="1">
      <c r="A139" t="s" s="133">
        <v>205</v>
      </c>
      <c r="B139" s="75">
        <v>25</v>
      </c>
      <c r="C139" s="80"/>
      <c r="D139" s="76">
        <f>B139*C139</f>
        <v>0</v>
      </c>
      <c r="E139" t="s" s="58">
        <v>31</v>
      </c>
      <c r="F139" t="s" s="108">
        <v>206</v>
      </c>
      <c r="G139" s="60">
        <v>0</v>
      </c>
      <c r="H139" s="61">
        <v>0</v>
      </c>
      <c r="I139" s="90"/>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6"/>
    </row>
    <row r="140" ht="29" customHeight="1">
      <c r="A140" t="s" s="133">
        <v>207</v>
      </c>
      <c r="B140" s="61">
        <v>40</v>
      </c>
      <c r="C140" s="97"/>
      <c r="D140" s="98">
        <f>B140*C140</f>
        <v>0</v>
      </c>
      <c r="E140" t="s" s="106">
        <v>31</v>
      </c>
      <c r="F140" t="s" s="108">
        <v>208</v>
      </c>
      <c r="G140" s="60">
        <v>0</v>
      </c>
      <c r="H140" s="61">
        <v>0</v>
      </c>
      <c r="I140" s="90"/>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6"/>
    </row>
    <row r="141" ht="38" customHeight="1">
      <c r="A141" t="s" s="134">
        <v>205</v>
      </c>
      <c r="B141" s="75">
        <v>25</v>
      </c>
      <c r="C141" s="80"/>
      <c r="D141" s="76">
        <f>B141*C141</f>
        <v>0</v>
      </c>
      <c r="E141" t="s" s="58">
        <v>31</v>
      </c>
      <c r="F141" t="s" s="108">
        <v>209</v>
      </c>
      <c r="G141" s="60">
        <v>0</v>
      </c>
      <c r="H141" s="61">
        <v>0</v>
      </c>
      <c r="I141" s="90"/>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6"/>
    </row>
    <row r="142" ht="29" customHeight="1">
      <c r="A142" t="s" s="95">
        <v>210</v>
      </c>
      <c r="B142" s="96">
        <v>40</v>
      </c>
      <c r="C142" s="97"/>
      <c r="D142" s="98">
        <f>B142*C142</f>
        <v>0</v>
      </c>
      <c r="E142" t="s" s="99">
        <v>31</v>
      </c>
      <c r="F142" t="s" s="145">
        <v>211</v>
      </c>
      <c r="G142" s="60">
        <v>0</v>
      </c>
      <c r="H142" s="61">
        <v>0</v>
      </c>
      <c r="I142" s="90"/>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6"/>
    </row>
    <row r="143" ht="16" customHeight="1">
      <c r="A143" s="146"/>
      <c r="B143" s="147"/>
      <c r="C143" t="s" s="148">
        <v>52</v>
      </c>
      <c r="D143" s="149">
        <f>SUM(D138:D142)</f>
        <v>0</v>
      </c>
      <c r="E143" s="147"/>
      <c r="F143" s="147"/>
      <c r="G143" t="s" s="150">
        <v>52</v>
      </c>
      <c r="H143" s="151">
        <f>SUM(H138:H142)</f>
        <v>0</v>
      </c>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c r="AT143" s="147"/>
      <c r="AU143" s="147"/>
      <c r="AV143" s="147"/>
      <c r="AW143" s="147"/>
      <c r="AX143" s="147"/>
      <c r="AY143" s="147"/>
      <c r="AZ143" s="147"/>
      <c r="BA143" s="147"/>
      <c r="BB143" s="147"/>
      <c r="BC143" s="147"/>
      <c r="BD143" s="147"/>
      <c r="BE143" s="147"/>
      <c r="BF143" s="147"/>
      <c r="BG143" s="147"/>
      <c r="BH143" s="147"/>
      <c r="BI143" s="147"/>
      <c r="BJ143" s="147"/>
      <c r="BK143" s="147"/>
      <c r="BL143" s="147"/>
      <c r="BM143" s="147"/>
      <c r="BN143" s="147"/>
      <c r="BO143" s="147"/>
      <c r="BP143" s="147"/>
      <c r="BQ143" s="147"/>
      <c r="BR143" s="147"/>
      <c r="BS143" s="147"/>
      <c r="BT143" s="147"/>
      <c r="BU143" s="147"/>
      <c r="BV143" s="147"/>
      <c r="BW143" s="147"/>
      <c r="BX143" s="147"/>
      <c r="BY143" s="147"/>
      <c r="BZ143" s="147"/>
      <c r="CA143" s="147"/>
      <c r="CB143" s="147"/>
      <c r="CC143" s="147"/>
      <c r="CD143" s="147"/>
      <c r="CE143" s="147"/>
      <c r="CF143" s="147"/>
      <c r="CG143" s="147"/>
      <c r="CH143" s="147"/>
      <c r="CI143" s="147"/>
      <c r="CJ143" s="147"/>
      <c r="CK143" s="147"/>
      <c r="CL143" s="147"/>
      <c r="CM143" s="147"/>
      <c r="CN143" s="147"/>
      <c r="CO143" s="147"/>
      <c r="CP143" s="147"/>
      <c r="CQ143" s="147"/>
      <c r="CR143" s="147"/>
      <c r="CS143" s="147"/>
      <c r="CT143" s="147"/>
      <c r="CU143" s="147"/>
      <c r="CV143" s="147"/>
      <c r="CW143" s="147"/>
      <c r="CX143" s="147"/>
      <c r="CY143" s="147"/>
      <c r="CZ143" s="147"/>
      <c r="DA143" s="147"/>
      <c r="DB143" s="147"/>
      <c r="DC143" s="147"/>
      <c r="DD143" s="147"/>
      <c r="DE143" s="147"/>
      <c r="DF143" s="147"/>
      <c r="DG143" s="147"/>
      <c r="DH143" s="147"/>
      <c r="DI143" s="147"/>
      <c r="DJ143" s="147"/>
      <c r="DK143" s="147"/>
      <c r="DL143" s="147"/>
      <c r="DM143" s="147"/>
      <c r="DN143" s="147"/>
      <c r="DO143" s="147"/>
      <c r="DP143" s="147"/>
      <c r="DQ143" s="152"/>
    </row>
  </sheetData>
  <mergeCells count="18">
    <mergeCell ref="G115:H115"/>
    <mergeCell ref="G124:H124"/>
    <mergeCell ref="G136:H136"/>
    <mergeCell ref="F8:G8"/>
    <mergeCell ref="G13:H13"/>
    <mergeCell ref="G28:H28"/>
    <mergeCell ref="G61:H61"/>
    <mergeCell ref="G74:H74"/>
    <mergeCell ref="C6:C7"/>
    <mergeCell ref="D6:D7"/>
    <mergeCell ref="K20:M20"/>
    <mergeCell ref="K21:M21"/>
    <mergeCell ref="K22:M22"/>
    <mergeCell ref="J12:M12"/>
    <mergeCell ref="A3:K3"/>
    <mergeCell ref="A2:K2"/>
    <mergeCell ref="A1:K1"/>
    <mergeCell ref="A113:E113"/>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DT549"/>
  <sheetViews>
    <sheetView workbookViewId="0" defaultGridColor="0" colorId="27"/>
  </sheetViews>
  <sheetFormatPr defaultColWidth="10.8333" defaultRowHeight="15" customHeight="1" outlineLevelRow="0" outlineLevelCol="0"/>
  <cols>
    <col min="1" max="1" width="15.5" style="154" customWidth="1"/>
    <col min="2" max="2" width="21.5" style="154" customWidth="1"/>
    <col min="3" max="4" width="10.8516" style="154" customWidth="1"/>
    <col min="5" max="5" width="11.8516" style="154" customWidth="1"/>
    <col min="6" max="14" width="10.8516" style="154" customWidth="1"/>
    <col min="15" max="15" width="23.8516" style="154" customWidth="1"/>
    <col min="16" max="124" width="10.8516" style="154" customWidth="1"/>
    <col min="125" max="16384" width="10.8516" style="153" customWidth="1"/>
  </cols>
  <sheetData>
    <row r="1" s="154" customFormat="1" ht="32" customHeight="1">
      <c r="A1" t="s" s="155">
        <v>213</v>
      </c>
      <c r="B1" s="156"/>
      <c r="C1" s="157">
        <f>SUM(P12+P21+P29+P39+P47+P57+P65+P77+P80+P83+P87+P90+P98+P108+P118+P127+P139+P143+P147+P151+P154+P157+P163+P168+P173+P199+P208+P216+P226+P234+P244+P252+P264+P267+P270+P274+P277+P280+P283+P301+P311+P321+P330+P341+P344+P347+P350+P356+P361+P366+P377+P386+P394+P404+P412+P422+P430+P442+P445+P448+P452+P455+P458+P462+P465+P470+P474+P478+P481+P487+P492+P497+P507+P511+P515+P519+P523+P527+P531+P535+P539+P543+P183)</f>
        <v>36</v>
      </c>
      <c r="D1" s="158">
        <f>SUM(D9+D18+D36+D54+D74+D84+D94+D104+D112+D124+D135+D148+D158+D177+D195+D205+D223+D241+D261+D271+D284+D297+D307+D315+D327+D338+D351+D374+D383+D401+D419+D439+D449+D459+D466+D475+D482+D504*5)</f>
        <v>0</v>
      </c>
      <c r="E1" s="159">
        <f>C1+D1</f>
        <v>36</v>
      </c>
    </row>
    <row r="2" s="154" customFormat="1" ht="32" customHeight="1">
      <c r="A2" t="s" s="160">
        <v>214</v>
      </c>
      <c r="B2" s="161"/>
      <c r="C2" s="162">
        <f>SUM(P10+P19+P37+P55+P75+P85+P95+P105+P113+P125+P136+P159+P178+P196+P206+P224+P242+P262+P272+P285+P298+P308+P316+P328+P339+P352+P375+P384+P402+P420+P440+P450+P460+P467+P476+P483)-U9+U18+U36+U54+U74+U94+U104+U112+U124+U135+U148+U158+U177+U195+U205+U223+U241+U261+U271+U284+U297+U307+U315+U327+U338+U351+U374+U383+U401+U419+U439+U450+U449+U459+U466+U475+U482+U504+U508+U512+U516+U520+U524+U528+U532+U536+U540</f>
        <v>0</v>
      </c>
    </row>
    <row r="3" s="154" customFormat="1" ht="30" customHeight="1">
      <c r="A3" t="s" s="163">
        <v>215</v>
      </c>
      <c r="B3" s="164"/>
      <c r="C3" s="164"/>
    </row>
    <row r="4" s="154" customFormat="1" ht="126" customHeight="1">
      <c r="A4" s="165"/>
      <c r="B4" s="166"/>
      <c r="C4" s="166"/>
    </row>
    <row r="5" s="154" customFormat="1" ht="47" customHeight="1">
      <c r="A5" s="167"/>
      <c r="B5" s="20"/>
      <c r="C5" s="20"/>
      <c r="D5" s="33"/>
      <c r="E5" s="33"/>
      <c r="F5" s="33"/>
      <c r="G5" s="33"/>
      <c r="H5" s="33"/>
      <c r="I5" s="33"/>
      <c r="J5" s="33"/>
      <c r="K5" s="33"/>
      <c r="L5" s="33"/>
      <c r="M5" s="33"/>
      <c r="N5" s="33"/>
      <c r="O5" s="33"/>
      <c r="P5" s="33"/>
      <c r="W5" t="s" s="168">
        <v>216</v>
      </c>
      <c r="X5" s="169"/>
      <c r="Y5" s="169"/>
      <c r="Z5" s="169"/>
      <c r="AC5" t="s" s="170">
        <v>217</v>
      </c>
      <c r="AD5" s="171"/>
      <c r="AE5" s="171"/>
      <c r="AF5" s="171"/>
      <c r="AG5" s="171"/>
      <c r="AH5" s="171"/>
      <c r="AI5" s="171"/>
      <c r="AJ5" s="171"/>
      <c r="AK5" s="171"/>
    </row>
    <row r="6" s="154" customFormat="1" ht="27" customHeight="1">
      <c r="A6" t="s" s="172">
        <v>218</v>
      </c>
      <c r="B6" s="173"/>
      <c r="C6" s="173"/>
      <c r="D6" s="173"/>
      <c r="E6" s="173"/>
      <c r="F6" s="173"/>
      <c r="G6" s="173"/>
      <c r="H6" s="173"/>
      <c r="I6" s="173"/>
      <c r="J6" s="173"/>
      <c r="K6" s="173"/>
      <c r="L6" s="173"/>
      <c r="M6" s="173"/>
      <c r="N6" s="173"/>
      <c r="O6" s="173"/>
      <c r="P6" s="173"/>
      <c r="W6" t="s" s="174">
        <v>14</v>
      </c>
      <c r="X6" t="s" s="174">
        <v>15</v>
      </c>
      <c r="Y6" t="s" s="174">
        <v>16</v>
      </c>
      <c r="Z6" t="s" s="174">
        <v>17</v>
      </c>
      <c r="AC6" s="175"/>
      <c r="AD6" s="80"/>
      <c r="AE6" s="80"/>
      <c r="AF6" s="80"/>
      <c r="AG6" s="80"/>
      <c r="AH6" s="80"/>
      <c r="AI6" s="80"/>
      <c r="AJ6" s="80"/>
      <c r="AK6" s="80"/>
    </row>
    <row r="7" s="154" customFormat="1" ht="29" customHeight="1">
      <c r="A7" s="176"/>
      <c r="B7" t="s" s="177">
        <v>219</v>
      </c>
      <c r="C7" s="178"/>
      <c r="D7" s="178"/>
      <c r="E7" s="178"/>
      <c r="F7" s="178"/>
      <c r="G7" s="178"/>
      <c r="H7" s="178"/>
      <c r="I7" s="178"/>
      <c r="J7" s="178"/>
      <c r="K7" s="178"/>
      <c r="L7" s="178"/>
      <c r="M7" s="179"/>
      <c r="N7" s="179"/>
      <c r="O7" s="180"/>
      <c r="P7" s="180"/>
      <c r="S7" t="s" s="181">
        <v>220</v>
      </c>
      <c r="T7" t="s" s="182">
        <v>221</v>
      </c>
      <c r="W7" t="s" s="183">
        <v>26</v>
      </c>
      <c r="X7" t="s" s="184">
        <v>222</v>
      </c>
      <c r="Y7" t="s" s="185">
        <v>223</v>
      </c>
      <c r="Z7" t="s" s="185">
        <v>224</v>
      </c>
      <c r="AC7" t="s" s="186">
        <v>225</v>
      </c>
      <c r="AD7" s="187"/>
      <c r="AE7" s="187"/>
      <c r="AF7" s="187"/>
      <c r="AG7" s="187"/>
      <c r="AH7" s="187"/>
      <c r="AI7" s="187"/>
      <c r="AJ7" s="187"/>
      <c r="AK7" s="187"/>
    </row>
    <row r="8" s="154" customFormat="1" ht="17" customHeight="1">
      <c r="A8" t="s" s="188">
        <v>226</v>
      </c>
      <c r="B8" t="s" s="189">
        <v>227</v>
      </c>
      <c r="C8" t="s" s="189">
        <v>19</v>
      </c>
      <c r="D8" t="s" s="189">
        <v>20</v>
      </c>
      <c r="E8" t="s" s="189">
        <v>228</v>
      </c>
      <c r="F8" t="s" s="189">
        <v>229</v>
      </c>
      <c r="G8" s="190"/>
      <c r="H8" s="190"/>
      <c r="I8" s="190"/>
      <c r="J8" s="190"/>
      <c r="K8" s="190"/>
      <c r="L8" s="190"/>
      <c r="M8" s="190"/>
      <c r="N8" s="190"/>
      <c r="O8" t="s" s="189">
        <v>230</v>
      </c>
      <c r="P8" t="s" s="191">
        <v>231</v>
      </c>
      <c r="S8" s="192"/>
      <c r="T8" t="s" s="193">
        <v>20</v>
      </c>
      <c r="U8" t="s" s="194">
        <v>232</v>
      </c>
      <c r="W8" s="195"/>
      <c r="X8" s="196"/>
      <c r="Y8" t="s" s="197">
        <v>233</v>
      </c>
      <c r="Z8" s="198"/>
      <c r="AC8" t="s" s="199">
        <v>229</v>
      </c>
      <c r="AD8" t="s" s="200">
        <v>234</v>
      </c>
      <c r="AE8" t="s" s="200">
        <v>235</v>
      </c>
      <c r="AF8" t="s" s="200">
        <v>236</v>
      </c>
      <c r="AG8" t="s" s="200">
        <v>237</v>
      </c>
      <c r="AH8" t="s" s="200">
        <v>238</v>
      </c>
      <c r="AI8" t="s" s="200">
        <v>239</v>
      </c>
      <c r="AJ8" t="s" s="200">
        <v>240</v>
      </c>
      <c r="AK8" t="s" s="201">
        <v>241</v>
      </c>
    </row>
    <row r="9" s="154" customFormat="1" ht="20" customHeight="1">
      <c r="A9" s="202"/>
      <c r="B9" t="s" s="203">
        <v>242</v>
      </c>
      <c r="C9" s="204">
        <v>60</v>
      </c>
      <c r="D9" s="204">
        <v>0</v>
      </c>
      <c r="E9" s="205"/>
      <c r="F9" s="205"/>
      <c r="G9" s="205"/>
      <c r="H9" s="205"/>
      <c r="I9" s="205"/>
      <c r="J9" s="205"/>
      <c r="K9" s="205"/>
      <c r="L9" s="205"/>
      <c r="M9" s="205"/>
      <c r="N9" s="205"/>
      <c r="O9" s="205"/>
      <c r="P9" s="205"/>
      <c r="T9" s="206">
        <v>0</v>
      </c>
      <c r="U9" s="207">
        <f>C9*T9</f>
        <v>0</v>
      </c>
      <c r="W9" t="s" s="208">
        <v>32</v>
      </c>
      <c r="X9" s="65">
        <v>-1</v>
      </c>
      <c r="Y9" t="s" s="64">
        <v>27</v>
      </c>
      <c r="Z9" s="65">
        <v>2</v>
      </c>
      <c r="AC9" s="209"/>
      <c r="AD9" s="210">
        <v>6</v>
      </c>
      <c r="AE9" t="s" s="211">
        <v>243</v>
      </c>
      <c r="AF9" t="s" s="211">
        <v>243</v>
      </c>
      <c r="AG9" s="210">
        <v>4</v>
      </c>
      <c r="AH9" s="210">
        <v>4</v>
      </c>
      <c r="AI9" s="210">
        <v>3</v>
      </c>
      <c r="AJ9" s="210">
        <v>4</v>
      </c>
      <c r="AK9" s="212">
        <v>9</v>
      </c>
    </row>
    <row r="10" s="154" customFormat="1" ht="58" customHeight="1">
      <c r="A10" t="s" s="213">
        <v>244</v>
      </c>
      <c r="B10" s="214"/>
      <c r="C10" s="214"/>
      <c r="D10" s="214"/>
      <c r="E10" s="215"/>
      <c r="F10" t="s" s="216">
        <v>229</v>
      </c>
      <c r="G10" t="s" s="217">
        <v>234</v>
      </c>
      <c r="H10" t="s" s="217">
        <v>235</v>
      </c>
      <c r="I10" t="s" s="217">
        <v>236</v>
      </c>
      <c r="J10" t="s" s="217">
        <v>237</v>
      </c>
      <c r="K10" t="s" s="217">
        <v>238</v>
      </c>
      <c r="L10" t="s" s="217">
        <v>239</v>
      </c>
      <c r="M10" t="s" s="217">
        <v>240</v>
      </c>
      <c r="N10" t="s" s="218">
        <v>241</v>
      </c>
      <c r="O10" t="s" s="219">
        <v>245</v>
      </c>
      <c r="P10" s="101">
        <f>C9*D9</f>
        <v>0</v>
      </c>
      <c r="S10" s="192"/>
      <c r="T10" s="220"/>
      <c r="U10" s="221"/>
      <c r="W10" t="s" s="222">
        <v>35</v>
      </c>
      <c r="X10" t="s" s="72">
        <v>246</v>
      </c>
      <c r="Y10" t="s" s="73">
        <v>246</v>
      </c>
      <c r="Z10" t="s" s="73">
        <v>246</v>
      </c>
      <c r="AC10" t="s" s="223">
        <v>247</v>
      </c>
      <c r="AD10" s="224">
        <v>6</v>
      </c>
      <c r="AE10" s="224">
        <v>2</v>
      </c>
      <c r="AF10" s="224">
        <v>2</v>
      </c>
      <c r="AG10" s="224">
        <v>4</v>
      </c>
      <c r="AH10" s="224">
        <v>4</v>
      </c>
      <c r="AI10" s="224">
        <v>3</v>
      </c>
      <c r="AJ10" s="224">
        <v>4</v>
      </c>
      <c r="AK10" s="224">
        <v>9</v>
      </c>
    </row>
    <row r="11" s="154" customFormat="1" ht="44" customHeight="1">
      <c r="A11" t="s" s="225">
        <v>248</v>
      </c>
      <c r="B11" s="226"/>
      <c r="C11" s="226"/>
      <c r="D11" s="226"/>
      <c r="E11" s="227"/>
      <c r="F11" s="228"/>
      <c r="G11" t="s" s="229">
        <v>249</v>
      </c>
      <c r="H11" t="s" s="229">
        <v>250</v>
      </c>
      <c r="I11" t="s" s="229">
        <v>250</v>
      </c>
      <c r="J11" s="230">
        <v>3</v>
      </c>
      <c r="K11" s="230">
        <v>3</v>
      </c>
      <c r="L11" s="230">
        <v>1</v>
      </c>
      <c r="M11" s="230">
        <v>2</v>
      </c>
      <c r="N11" s="231">
        <v>7</v>
      </c>
      <c r="O11" t="s" s="232">
        <v>251</v>
      </c>
      <c r="S11" s="192"/>
      <c r="T11" s="220"/>
      <c r="U11" s="221"/>
      <c r="W11" t="s" s="208">
        <v>32</v>
      </c>
      <c r="X11" s="65">
        <v>-1</v>
      </c>
      <c r="Y11" t="s" s="64">
        <v>27</v>
      </c>
      <c r="Z11" s="65">
        <v>1</v>
      </c>
      <c r="AC11" t="s" s="186">
        <v>252</v>
      </c>
      <c r="AD11" s="187"/>
      <c r="AE11" s="187"/>
      <c r="AF11" s="187"/>
      <c r="AG11" s="187"/>
      <c r="AH11" s="187"/>
      <c r="AI11" s="187"/>
      <c r="AJ11" s="187"/>
      <c r="AK11" s="187"/>
    </row>
    <row r="12" s="154" customFormat="1" ht="31" customHeight="1">
      <c r="A12" s="233">
        <v>1</v>
      </c>
      <c r="B12" s="234">
        <v>1</v>
      </c>
      <c r="C12" s="235">
        <v>1</v>
      </c>
      <c r="D12" s="234">
        <v>1</v>
      </c>
      <c r="E12" s="235">
        <v>1</v>
      </c>
      <c r="F12" s="234">
        <v>1</v>
      </c>
      <c r="G12" s="235">
        <v>1</v>
      </c>
      <c r="H12" s="234">
        <v>1</v>
      </c>
      <c r="I12" s="235">
        <v>1</v>
      </c>
      <c r="J12" s="235">
        <v>1</v>
      </c>
      <c r="K12" s="234">
        <v>1</v>
      </c>
      <c r="L12" s="235">
        <v>1</v>
      </c>
      <c r="M12" s="235">
        <v>1</v>
      </c>
      <c r="N12" s="234">
        <v>1</v>
      </c>
      <c r="O12" s="235">
        <v>1</v>
      </c>
      <c r="P12" s="236">
        <f>IF(S12="NON",0,SUM(A12:O17))</f>
        <v>20</v>
      </c>
      <c r="S12" t="s" s="237">
        <v>253</v>
      </c>
      <c r="T12" s="220"/>
      <c r="U12" s="221"/>
      <c r="W12" t="s" s="222">
        <v>39</v>
      </c>
      <c r="X12" t="s" s="72">
        <v>224</v>
      </c>
      <c r="Y12" t="s" s="73">
        <v>246</v>
      </c>
      <c r="Z12" t="s" s="73">
        <v>222</v>
      </c>
      <c r="AC12" t="s" s="238">
        <v>229</v>
      </c>
      <c r="AD12" t="s" s="239">
        <v>234</v>
      </c>
      <c r="AE12" t="s" s="239">
        <v>235</v>
      </c>
      <c r="AF12" t="s" s="239">
        <v>236</v>
      </c>
      <c r="AG12" t="s" s="239">
        <v>237</v>
      </c>
      <c r="AH12" t="s" s="239">
        <v>238</v>
      </c>
      <c r="AI12" t="s" s="239">
        <v>239</v>
      </c>
      <c r="AJ12" t="s" s="239">
        <v>240</v>
      </c>
      <c r="AK12" t="s" s="240">
        <v>241</v>
      </c>
    </row>
    <row r="13" s="154" customFormat="1" ht="38.4" customHeight="1">
      <c r="A13" s="235">
        <v>1</v>
      </c>
      <c r="B13" s="234">
        <v>1</v>
      </c>
      <c r="C13" s="235">
        <v>1</v>
      </c>
      <c r="D13" s="235">
        <v>1</v>
      </c>
      <c r="E13" s="234">
        <v>1</v>
      </c>
      <c r="F13" s="241">
        <v>0</v>
      </c>
      <c r="G13" s="241">
        <v>0</v>
      </c>
      <c r="H13" s="241">
        <v>0</v>
      </c>
      <c r="I13" s="242">
        <v>0</v>
      </c>
      <c r="J13" s="241">
        <v>0</v>
      </c>
      <c r="K13" s="241">
        <v>0</v>
      </c>
      <c r="L13" s="241">
        <v>0</v>
      </c>
      <c r="M13" s="242">
        <v>0</v>
      </c>
      <c r="N13" s="241">
        <v>0</v>
      </c>
      <c r="O13" s="241">
        <v>0</v>
      </c>
      <c r="S13" s="192"/>
      <c r="T13" s="220"/>
      <c r="U13" s="221"/>
      <c r="W13" t="s" s="208">
        <v>32</v>
      </c>
      <c r="X13" s="65">
        <v>-2</v>
      </c>
      <c r="Y13" t="s" s="64">
        <v>27</v>
      </c>
      <c r="Z13" s="65">
        <v>1</v>
      </c>
      <c r="AC13" s="243"/>
      <c r="AD13" s="210">
        <v>5</v>
      </c>
      <c r="AE13" t="s" s="211">
        <v>243</v>
      </c>
      <c r="AF13" t="s" s="211">
        <v>243</v>
      </c>
      <c r="AG13" s="210">
        <v>6</v>
      </c>
      <c r="AH13" s="210">
        <v>6</v>
      </c>
      <c r="AI13" s="210">
        <v>4</v>
      </c>
      <c r="AJ13" s="210">
        <v>5</v>
      </c>
      <c r="AK13" s="212">
        <v>8</v>
      </c>
    </row>
    <row r="14" s="154" customFormat="1" ht="32.2" customHeight="1">
      <c r="A14" s="241">
        <v>0</v>
      </c>
      <c r="B14" s="242">
        <v>0</v>
      </c>
      <c r="C14" s="241">
        <v>0</v>
      </c>
      <c r="D14" s="241">
        <v>0</v>
      </c>
      <c r="E14" s="241">
        <v>0</v>
      </c>
      <c r="F14" s="242">
        <v>0</v>
      </c>
      <c r="G14" s="241">
        <v>0</v>
      </c>
      <c r="H14" s="241">
        <v>0</v>
      </c>
      <c r="I14" s="241">
        <v>0</v>
      </c>
      <c r="J14" s="241">
        <v>0</v>
      </c>
      <c r="K14" s="242">
        <v>0</v>
      </c>
      <c r="L14" s="241">
        <v>0</v>
      </c>
      <c r="M14" s="241">
        <v>0</v>
      </c>
      <c r="N14" s="241">
        <v>0</v>
      </c>
      <c r="O14" s="241">
        <v>0</v>
      </c>
      <c r="S14" s="192"/>
      <c r="T14" s="220"/>
      <c r="U14" s="221"/>
      <c r="W14" t="s" s="244">
        <v>43</v>
      </c>
      <c r="X14" t="s" s="82">
        <v>27</v>
      </c>
      <c r="Y14" s="83"/>
      <c r="Z14" s="83"/>
      <c r="AC14" s="187"/>
      <c r="AD14" s="80"/>
      <c r="AE14" s="80"/>
      <c r="AF14" s="80"/>
      <c r="AG14" s="80"/>
      <c r="AH14" s="80"/>
      <c r="AI14" s="80"/>
      <c r="AJ14" s="80"/>
      <c r="AK14" s="80"/>
    </row>
    <row r="15" s="154" customFormat="1" ht="31" customHeight="1">
      <c r="A15" s="242">
        <v>0</v>
      </c>
      <c r="B15" s="241">
        <v>0</v>
      </c>
      <c r="C15" s="241">
        <v>0</v>
      </c>
      <c r="D15" s="241">
        <v>0</v>
      </c>
      <c r="E15" s="241">
        <v>0</v>
      </c>
      <c r="F15" s="242">
        <v>0</v>
      </c>
      <c r="G15" s="241">
        <v>0</v>
      </c>
      <c r="H15" s="241">
        <v>0</v>
      </c>
      <c r="I15" s="241">
        <v>0</v>
      </c>
      <c r="J15" s="241">
        <v>0</v>
      </c>
      <c r="K15" s="241">
        <v>0</v>
      </c>
      <c r="L15" s="242">
        <v>0</v>
      </c>
      <c r="M15" s="241">
        <v>0</v>
      </c>
      <c r="N15" s="241">
        <v>0</v>
      </c>
      <c r="O15" s="241">
        <v>0</v>
      </c>
      <c r="S15" s="192"/>
      <c r="T15" s="220"/>
      <c r="U15" s="221"/>
      <c r="W15" t="s" s="174">
        <v>45</v>
      </c>
      <c r="X15" t="s" s="86">
        <v>27</v>
      </c>
      <c r="Y15" s="87"/>
      <c r="Z15" s="87"/>
      <c r="AC15" t="s" s="186">
        <v>254</v>
      </c>
      <c r="AD15" s="187"/>
      <c r="AE15" s="187"/>
      <c r="AF15" s="187"/>
      <c r="AG15" s="187"/>
      <c r="AH15" s="187"/>
      <c r="AI15" s="187"/>
      <c r="AJ15" s="187"/>
      <c r="AK15" s="187"/>
    </row>
    <row r="16" s="154" customFormat="1" ht="27" customHeight="1">
      <c r="A16" s="241">
        <v>0</v>
      </c>
      <c r="B16" s="241">
        <v>0</v>
      </c>
      <c r="C16" s="242">
        <v>0</v>
      </c>
      <c r="D16" s="241">
        <v>0</v>
      </c>
      <c r="E16" s="241">
        <v>0</v>
      </c>
      <c r="F16" s="241">
        <v>0</v>
      </c>
      <c r="G16" s="241">
        <v>0</v>
      </c>
      <c r="H16" s="241">
        <v>0</v>
      </c>
      <c r="I16" s="242">
        <v>0</v>
      </c>
      <c r="J16" s="241">
        <v>0</v>
      </c>
      <c r="K16" s="241">
        <v>0</v>
      </c>
      <c r="L16" s="241">
        <v>0</v>
      </c>
      <c r="M16" s="241">
        <v>0</v>
      </c>
      <c r="N16" s="241">
        <v>0</v>
      </c>
      <c r="O16" s="241">
        <v>0</v>
      </c>
      <c r="S16" s="192"/>
      <c r="T16" s="220"/>
      <c r="U16" s="221"/>
      <c r="W16" t="s" s="174">
        <v>47</v>
      </c>
      <c r="X16" t="s" s="86">
        <v>255</v>
      </c>
      <c r="Y16" s="87"/>
      <c r="Z16" s="87"/>
      <c r="AC16" t="s" s="199">
        <v>229</v>
      </c>
      <c r="AD16" t="s" s="200">
        <v>234</v>
      </c>
      <c r="AE16" t="s" s="200">
        <v>235</v>
      </c>
      <c r="AF16" t="s" s="200">
        <v>236</v>
      </c>
      <c r="AG16" t="s" s="200">
        <v>237</v>
      </c>
      <c r="AH16" t="s" s="200">
        <v>238</v>
      </c>
      <c r="AI16" t="s" s="200">
        <v>239</v>
      </c>
      <c r="AJ16" t="s" s="200">
        <v>240</v>
      </c>
      <c r="AK16" t="s" s="201">
        <v>241</v>
      </c>
    </row>
    <row r="17" s="154" customFormat="1" ht="16" customHeight="1">
      <c r="A17" s="242">
        <v>0</v>
      </c>
      <c r="B17" s="241">
        <v>0</v>
      </c>
      <c r="C17" s="241">
        <v>0</v>
      </c>
      <c r="D17" s="241">
        <v>0</v>
      </c>
      <c r="E17" s="241">
        <v>0</v>
      </c>
      <c r="F17" s="241">
        <v>0</v>
      </c>
      <c r="G17" s="241">
        <v>0</v>
      </c>
      <c r="H17" s="242">
        <v>0</v>
      </c>
      <c r="I17" s="241">
        <v>0</v>
      </c>
      <c r="J17" s="241">
        <v>0</v>
      </c>
      <c r="K17" s="241">
        <v>0</v>
      </c>
      <c r="L17" s="241">
        <v>0</v>
      </c>
      <c r="M17" s="241">
        <v>0</v>
      </c>
      <c r="N17" s="241">
        <v>0</v>
      </c>
      <c r="O17" s="242">
        <v>0</v>
      </c>
      <c r="S17" s="192"/>
      <c r="T17" t="s" s="193">
        <v>20</v>
      </c>
      <c r="U17" t="s" s="194">
        <v>232</v>
      </c>
      <c r="AC17" s="209"/>
      <c r="AD17" s="210">
        <v>4</v>
      </c>
      <c r="AE17" t="s" s="211">
        <v>256</v>
      </c>
      <c r="AF17" t="s" s="211">
        <v>243</v>
      </c>
      <c r="AG17" s="210">
        <v>3</v>
      </c>
      <c r="AH17" s="210">
        <v>3</v>
      </c>
      <c r="AI17" s="210">
        <v>2</v>
      </c>
      <c r="AJ17" s="210">
        <v>1</v>
      </c>
      <c r="AK17" s="212">
        <v>7</v>
      </c>
    </row>
    <row r="18" s="154" customFormat="1" ht="20" customHeight="1">
      <c r="A18" s="245"/>
      <c r="B18" t="s" s="246">
        <v>257</v>
      </c>
      <c r="C18" s="247">
        <v>35</v>
      </c>
      <c r="D18" s="248">
        <v>0</v>
      </c>
      <c r="E18" s="249"/>
      <c r="F18" s="249"/>
      <c r="G18" s="249"/>
      <c r="H18" s="249"/>
      <c r="I18" s="249"/>
      <c r="J18" s="249"/>
      <c r="K18" s="249"/>
      <c r="L18" s="249"/>
      <c r="M18" s="249"/>
      <c r="N18" s="249"/>
      <c r="O18" s="249"/>
      <c r="P18" s="250"/>
      <c r="T18" s="206">
        <v>0</v>
      </c>
      <c r="U18" s="207">
        <f>C18*T18</f>
        <v>0</v>
      </c>
      <c r="AC18" t="s" s="251">
        <v>247</v>
      </c>
    </row>
    <row r="19" s="154" customFormat="1" ht="29" customHeight="1">
      <c r="A19" t="s" s="213">
        <v>244</v>
      </c>
      <c r="B19" s="214"/>
      <c r="C19" s="214"/>
      <c r="D19" s="214"/>
      <c r="E19" s="215"/>
      <c r="F19" t="s" s="252">
        <v>229</v>
      </c>
      <c r="G19" t="s" s="253">
        <v>234</v>
      </c>
      <c r="H19" t="s" s="253">
        <v>235</v>
      </c>
      <c r="I19" t="s" s="253">
        <v>236</v>
      </c>
      <c r="J19" t="s" s="253">
        <v>237</v>
      </c>
      <c r="K19" t="s" s="253">
        <v>238</v>
      </c>
      <c r="L19" t="s" s="253">
        <v>239</v>
      </c>
      <c r="M19" t="s" s="253">
        <v>240</v>
      </c>
      <c r="N19" t="s" s="254">
        <v>241</v>
      </c>
      <c r="O19" s="255"/>
      <c r="P19" s="101">
        <f>C18*D18</f>
        <v>0</v>
      </c>
      <c r="S19" s="192"/>
      <c r="T19" s="220"/>
      <c r="U19" s="221"/>
      <c r="AC19" s="256"/>
      <c r="AD19" s="257"/>
      <c r="AE19" s="257"/>
      <c r="AF19" s="257"/>
      <c r="AG19" s="257"/>
      <c r="AH19" s="257"/>
      <c r="AI19" s="257"/>
      <c r="AJ19" s="257"/>
      <c r="AK19" s="258"/>
    </row>
    <row r="20" s="154" customFormat="1" ht="44" customHeight="1">
      <c r="A20" t="s" s="225">
        <v>248</v>
      </c>
      <c r="B20" s="226"/>
      <c r="C20" s="226"/>
      <c r="D20" s="226"/>
      <c r="E20" s="227"/>
      <c r="F20" s="228"/>
      <c r="G20" t="s" s="229">
        <v>249</v>
      </c>
      <c r="H20" t="s" s="229">
        <v>250</v>
      </c>
      <c r="I20" t="s" s="229">
        <v>250</v>
      </c>
      <c r="J20" s="230">
        <v>3</v>
      </c>
      <c r="K20" s="230">
        <v>3</v>
      </c>
      <c r="L20" s="230">
        <v>1</v>
      </c>
      <c r="M20" s="230">
        <v>1</v>
      </c>
      <c r="N20" s="231">
        <v>6</v>
      </c>
      <c r="O20" t="s" s="232">
        <v>251</v>
      </c>
      <c r="S20" s="192"/>
      <c r="T20" s="220"/>
      <c r="U20" s="221"/>
      <c r="AC20" s="259"/>
      <c r="AD20" s="260"/>
      <c r="AE20" s="260"/>
      <c r="AF20" s="260"/>
      <c r="AG20" s="260"/>
      <c r="AH20" s="260"/>
      <c r="AI20" s="260"/>
      <c r="AJ20" s="260"/>
      <c r="AK20" s="260"/>
    </row>
    <row r="21" s="154" customFormat="1" ht="16" customHeight="1">
      <c r="A21" s="261">
        <v>1</v>
      </c>
      <c r="B21" s="262">
        <v>1</v>
      </c>
      <c r="C21" s="261">
        <v>1</v>
      </c>
      <c r="D21" s="262">
        <v>1</v>
      </c>
      <c r="E21" s="261">
        <v>1</v>
      </c>
      <c r="F21" s="262">
        <v>1</v>
      </c>
      <c r="G21" s="261">
        <v>1</v>
      </c>
      <c r="H21" s="262">
        <v>1</v>
      </c>
      <c r="I21" s="263">
        <v>0</v>
      </c>
      <c r="J21" s="263">
        <v>0</v>
      </c>
      <c r="K21" s="264">
        <v>0</v>
      </c>
      <c r="L21" s="263">
        <v>0</v>
      </c>
      <c r="M21" s="263">
        <v>0</v>
      </c>
      <c r="N21" s="264">
        <v>0</v>
      </c>
      <c r="O21" s="263">
        <v>0</v>
      </c>
      <c r="P21" s="236">
        <f>IF(S21="NON",0,SUM(A21:O26))</f>
        <v>8</v>
      </c>
      <c r="S21" t="s" s="237">
        <v>253</v>
      </c>
      <c r="T21" s="220"/>
      <c r="U21" s="221"/>
    </row>
    <row r="22" s="154" customFormat="1" ht="16" customHeight="1">
      <c r="A22" s="263">
        <v>0</v>
      </c>
      <c r="B22" s="264">
        <v>0</v>
      </c>
      <c r="C22" s="263">
        <v>0</v>
      </c>
      <c r="D22" s="263">
        <v>0</v>
      </c>
      <c r="E22" s="264">
        <v>0</v>
      </c>
      <c r="F22" s="263">
        <v>0</v>
      </c>
      <c r="G22" s="263">
        <v>0</v>
      </c>
      <c r="H22" s="263">
        <v>0</v>
      </c>
      <c r="I22" s="264">
        <v>0</v>
      </c>
      <c r="J22" s="263">
        <v>0</v>
      </c>
      <c r="K22" s="263">
        <v>0</v>
      </c>
      <c r="L22" s="263">
        <v>0</v>
      </c>
      <c r="M22" s="264">
        <v>0</v>
      </c>
      <c r="N22" s="263">
        <v>0</v>
      </c>
      <c r="O22" s="263">
        <v>0</v>
      </c>
      <c r="S22" s="192"/>
      <c r="T22" s="220"/>
      <c r="U22" s="221"/>
    </row>
    <row r="23" s="154" customFormat="1" ht="16" customHeight="1">
      <c r="A23" s="263">
        <v>0</v>
      </c>
      <c r="B23" s="264">
        <v>0</v>
      </c>
      <c r="C23" s="263">
        <v>0</v>
      </c>
      <c r="D23" s="263">
        <v>0</v>
      </c>
      <c r="E23" s="263">
        <v>0</v>
      </c>
      <c r="F23" s="264">
        <v>0</v>
      </c>
      <c r="G23" s="263">
        <v>0</v>
      </c>
      <c r="H23" s="263">
        <v>0</v>
      </c>
      <c r="I23" s="263">
        <v>0</v>
      </c>
      <c r="J23" s="263">
        <v>0</v>
      </c>
      <c r="K23" s="264">
        <v>0</v>
      </c>
      <c r="L23" s="263">
        <v>0</v>
      </c>
      <c r="M23" s="263">
        <v>0</v>
      </c>
      <c r="N23" s="263">
        <v>0</v>
      </c>
      <c r="O23" s="263">
        <v>0</v>
      </c>
      <c r="S23" s="192"/>
      <c r="T23" s="220"/>
      <c r="U23" s="221"/>
    </row>
    <row r="24" s="154" customFormat="1" ht="16" customHeight="1">
      <c r="A24" s="264">
        <v>0</v>
      </c>
      <c r="B24" s="263">
        <v>0</v>
      </c>
      <c r="C24" s="263">
        <v>0</v>
      </c>
      <c r="D24" s="263">
        <v>0</v>
      </c>
      <c r="E24" s="263">
        <v>0</v>
      </c>
      <c r="F24" s="264">
        <v>0</v>
      </c>
      <c r="G24" s="263">
        <v>0</v>
      </c>
      <c r="H24" s="263">
        <v>0</v>
      </c>
      <c r="I24" s="263">
        <v>0</v>
      </c>
      <c r="J24" s="263">
        <v>0</v>
      </c>
      <c r="K24" s="263">
        <v>0</v>
      </c>
      <c r="L24" s="264">
        <v>0</v>
      </c>
      <c r="M24" s="263">
        <v>0</v>
      </c>
      <c r="N24" s="263">
        <v>0</v>
      </c>
      <c r="O24" s="263">
        <v>0</v>
      </c>
      <c r="S24" s="192"/>
      <c r="T24" s="220"/>
      <c r="U24" s="221"/>
    </row>
    <row r="25" s="154" customFormat="1" ht="16" customHeight="1">
      <c r="A25" s="263">
        <v>0</v>
      </c>
      <c r="B25" s="263">
        <v>0</v>
      </c>
      <c r="C25" s="264">
        <v>0</v>
      </c>
      <c r="D25" s="263">
        <v>0</v>
      </c>
      <c r="E25" s="263">
        <v>0</v>
      </c>
      <c r="F25" s="263">
        <v>0</v>
      </c>
      <c r="G25" s="263">
        <v>0</v>
      </c>
      <c r="H25" s="263">
        <v>0</v>
      </c>
      <c r="I25" s="264">
        <v>0</v>
      </c>
      <c r="J25" s="263">
        <v>0</v>
      </c>
      <c r="K25" s="263">
        <v>0</v>
      </c>
      <c r="L25" s="263">
        <v>0</v>
      </c>
      <c r="M25" s="263">
        <v>0</v>
      </c>
      <c r="N25" s="263">
        <v>0</v>
      </c>
      <c r="O25" s="263">
        <v>0</v>
      </c>
      <c r="S25" s="192"/>
      <c r="T25" s="220"/>
      <c r="U25" s="221"/>
    </row>
    <row r="26" s="154" customFormat="1" ht="16" customHeight="1">
      <c r="A26" s="264">
        <v>0</v>
      </c>
      <c r="B26" s="263">
        <v>0</v>
      </c>
      <c r="C26" s="263">
        <v>0</v>
      </c>
      <c r="D26" s="263">
        <v>0</v>
      </c>
      <c r="E26" s="263">
        <v>0</v>
      </c>
      <c r="F26" s="263">
        <v>0</v>
      </c>
      <c r="G26" s="263">
        <v>0</v>
      </c>
      <c r="H26" s="264">
        <v>0</v>
      </c>
      <c r="I26" s="263">
        <v>0</v>
      </c>
      <c r="J26" s="263">
        <v>0</v>
      </c>
      <c r="K26" s="263">
        <v>0</v>
      </c>
      <c r="L26" s="263">
        <v>0</v>
      </c>
      <c r="M26" s="263">
        <v>0</v>
      </c>
      <c r="N26" s="263">
        <v>0</v>
      </c>
      <c r="O26" s="264">
        <v>0</v>
      </c>
      <c r="T26" s="220"/>
      <c r="U26" s="221"/>
    </row>
    <row r="27" s="154" customFormat="1" ht="30" customHeight="1">
      <c r="A27" t="s" s="265">
        <v>244</v>
      </c>
      <c r="B27" s="266"/>
      <c r="C27" s="266"/>
      <c r="D27" s="266"/>
      <c r="E27" s="267"/>
      <c r="F27" t="s" s="268">
        <v>229</v>
      </c>
      <c r="G27" t="s" s="269">
        <v>234</v>
      </c>
      <c r="H27" t="s" s="269">
        <v>235</v>
      </c>
      <c r="I27" t="s" s="269">
        <v>236</v>
      </c>
      <c r="J27" t="s" s="269">
        <v>237</v>
      </c>
      <c r="K27" t="s" s="269">
        <v>238</v>
      </c>
      <c r="L27" t="s" s="269">
        <v>239</v>
      </c>
      <c r="M27" t="s" s="269">
        <v>240</v>
      </c>
      <c r="N27" t="s" s="270">
        <v>241</v>
      </c>
      <c r="O27" s="271"/>
      <c r="S27" s="192"/>
      <c r="T27" s="220"/>
      <c r="U27" s="221"/>
      <c r="AC27" s="272"/>
      <c r="AD27" s="187"/>
      <c r="AE27" s="187"/>
      <c r="AF27" s="187"/>
      <c r="AG27" s="187"/>
      <c r="AH27" s="187"/>
      <c r="AI27" s="187"/>
      <c r="AJ27" s="187"/>
      <c r="AK27" s="187"/>
    </row>
    <row r="28" s="154" customFormat="1" ht="92.05" customHeight="1">
      <c r="A28" t="s" s="225">
        <v>248</v>
      </c>
      <c r="B28" s="226"/>
      <c r="C28" s="226"/>
      <c r="D28" s="226"/>
      <c r="E28" s="227"/>
      <c r="F28" s="228"/>
      <c r="G28" t="s" s="229">
        <v>249</v>
      </c>
      <c r="H28" t="s" s="229">
        <v>256</v>
      </c>
      <c r="I28" t="s" s="229">
        <v>256</v>
      </c>
      <c r="J28" s="230">
        <v>3</v>
      </c>
      <c r="K28" s="230">
        <v>3</v>
      </c>
      <c r="L28" s="230">
        <v>1</v>
      </c>
      <c r="M28" s="230">
        <v>1</v>
      </c>
      <c r="N28" s="231">
        <v>6</v>
      </c>
      <c r="O28" t="s" s="232">
        <v>251</v>
      </c>
      <c r="T28" s="220"/>
      <c r="U28" s="221"/>
      <c r="AC28" s="273"/>
      <c r="AD28" s="274"/>
      <c r="AE28" s="274"/>
      <c r="AF28" s="274"/>
      <c r="AG28" s="274"/>
      <c r="AH28" s="274"/>
      <c r="AI28" s="274"/>
      <c r="AJ28" s="274"/>
      <c r="AK28" s="275"/>
    </row>
    <row r="29" s="154" customFormat="1" ht="16" customHeight="1">
      <c r="A29" s="261">
        <v>1</v>
      </c>
      <c r="B29" s="262">
        <v>1</v>
      </c>
      <c r="C29" s="261">
        <v>1</v>
      </c>
      <c r="D29" s="262">
        <v>1</v>
      </c>
      <c r="E29" s="261">
        <v>1</v>
      </c>
      <c r="F29" s="262">
        <v>1</v>
      </c>
      <c r="G29" s="261">
        <v>1</v>
      </c>
      <c r="H29" s="262">
        <v>1</v>
      </c>
      <c r="I29" s="263">
        <v>0</v>
      </c>
      <c r="J29" s="263">
        <v>0</v>
      </c>
      <c r="K29" s="264">
        <v>0</v>
      </c>
      <c r="L29" s="263">
        <v>0</v>
      </c>
      <c r="M29" s="263">
        <v>0</v>
      </c>
      <c r="N29" s="264">
        <v>0</v>
      </c>
      <c r="O29" s="263">
        <v>0</v>
      </c>
      <c r="P29" s="236">
        <f>IF(S29="NON",0,SUM(A29:O34))</f>
        <v>8</v>
      </c>
      <c r="S29" t="s" s="276">
        <v>253</v>
      </c>
      <c r="T29" s="220"/>
      <c r="U29" s="221"/>
      <c r="AC29" s="277"/>
      <c r="AD29" s="277"/>
      <c r="AE29" s="277"/>
      <c r="AF29" s="277"/>
      <c r="AG29" s="277"/>
      <c r="AH29" s="277"/>
      <c r="AI29" s="277"/>
      <c r="AJ29" s="277"/>
      <c r="AK29" s="277"/>
    </row>
    <row r="30" s="154" customFormat="1" ht="16" customHeight="1">
      <c r="A30" s="263">
        <v>0</v>
      </c>
      <c r="B30" s="264">
        <v>0</v>
      </c>
      <c r="C30" s="263">
        <v>0</v>
      </c>
      <c r="D30" s="263">
        <v>0</v>
      </c>
      <c r="E30" s="264">
        <v>0</v>
      </c>
      <c r="F30" s="263">
        <v>0</v>
      </c>
      <c r="G30" s="263">
        <v>0</v>
      </c>
      <c r="H30" s="263">
        <v>0</v>
      </c>
      <c r="I30" s="264">
        <v>0</v>
      </c>
      <c r="J30" s="263">
        <v>0</v>
      </c>
      <c r="K30" s="263">
        <v>0</v>
      </c>
      <c r="L30" s="263">
        <v>0</v>
      </c>
      <c r="M30" s="264">
        <v>0</v>
      </c>
      <c r="N30" s="263">
        <v>0</v>
      </c>
      <c r="O30" s="263">
        <v>0</v>
      </c>
      <c r="S30" s="192"/>
      <c r="T30" s="220"/>
      <c r="U30" s="221"/>
      <c r="AC30" s="278"/>
      <c r="AD30" s="278"/>
      <c r="AE30" s="278"/>
      <c r="AF30" s="278"/>
      <c r="AG30" s="278"/>
      <c r="AH30" s="278"/>
      <c r="AI30" s="278"/>
      <c r="AJ30" s="278"/>
      <c r="AK30" s="278"/>
    </row>
    <row r="31" s="154" customFormat="1" ht="16" customHeight="1">
      <c r="A31" s="263">
        <v>0</v>
      </c>
      <c r="B31" s="264">
        <v>0</v>
      </c>
      <c r="C31" s="263">
        <v>0</v>
      </c>
      <c r="D31" s="263">
        <v>0</v>
      </c>
      <c r="E31" s="263">
        <v>0</v>
      </c>
      <c r="F31" s="264">
        <v>0</v>
      </c>
      <c r="G31" s="263">
        <v>0</v>
      </c>
      <c r="H31" s="263">
        <v>0</v>
      </c>
      <c r="I31" s="263">
        <v>0</v>
      </c>
      <c r="J31" s="263">
        <v>0</v>
      </c>
      <c r="K31" s="264">
        <v>0</v>
      </c>
      <c r="L31" s="263">
        <v>0</v>
      </c>
      <c r="M31" s="263">
        <v>0</v>
      </c>
      <c r="N31" s="263">
        <v>0</v>
      </c>
      <c r="O31" s="263">
        <v>0</v>
      </c>
      <c r="S31" s="192"/>
      <c r="T31" s="220"/>
      <c r="U31" s="221"/>
      <c r="AC31" s="278"/>
      <c r="AD31" s="278"/>
      <c r="AE31" s="278"/>
      <c r="AF31" s="278"/>
      <c r="AG31" s="278"/>
      <c r="AH31" s="278"/>
      <c r="AI31" s="278"/>
      <c r="AJ31" s="278"/>
      <c r="AK31" s="278"/>
    </row>
    <row r="32" s="154" customFormat="1" ht="16" customHeight="1">
      <c r="A32" s="264">
        <v>0</v>
      </c>
      <c r="B32" s="263">
        <v>0</v>
      </c>
      <c r="C32" s="263">
        <v>0</v>
      </c>
      <c r="D32" s="263">
        <v>0</v>
      </c>
      <c r="E32" s="263">
        <v>0</v>
      </c>
      <c r="F32" s="264">
        <v>0</v>
      </c>
      <c r="G32" s="263">
        <v>0</v>
      </c>
      <c r="H32" s="263">
        <v>0</v>
      </c>
      <c r="I32" s="263">
        <v>0</v>
      </c>
      <c r="J32" s="263">
        <v>0</v>
      </c>
      <c r="K32" s="263">
        <v>0</v>
      </c>
      <c r="L32" s="264">
        <v>0</v>
      </c>
      <c r="M32" s="263">
        <v>0</v>
      </c>
      <c r="N32" s="263">
        <v>0</v>
      </c>
      <c r="O32" s="263">
        <v>0</v>
      </c>
      <c r="S32" s="192"/>
      <c r="T32" s="220"/>
      <c r="U32" s="221"/>
      <c r="AC32" s="278"/>
      <c r="AD32" s="278"/>
      <c r="AE32" s="278"/>
      <c r="AF32" s="278"/>
      <c r="AG32" s="278"/>
      <c r="AH32" s="278"/>
      <c r="AI32" s="278"/>
      <c r="AJ32" s="278"/>
      <c r="AK32" s="278"/>
    </row>
    <row r="33" s="154" customFormat="1" ht="16" customHeight="1">
      <c r="A33" s="263">
        <v>0</v>
      </c>
      <c r="B33" s="263">
        <v>0</v>
      </c>
      <c r="C33" s="264">
        <v>0</v>
      </c>
      <c r="D33" s="263">
        <v>0</v>
      </c>
      <c r="E33" s="263">
        <v>0</v>
      </c>
      <c r="F33" s="263">
        <v>0</v>
      </c>
      <c r="G33" s="263">
        <v>0</v>
      </c>
      <c r="H33" s="263">
        <v>0</v>
      </c>
      <c r="I33" s="264">
        <v>0</v>
      </c>
      <c r="J33" s="263">
        <v>0</v>
      </c>
      <c r="K33" s="263">
        <v>0</v>
      </c>
      <c r="L33" s="263">
        <v>0</v>
      </c>
      <c r="M33" s="263">
        <v>0</v>
      </c>
      <c r="N33" s="263">
        <v>0</v>
      </c>
      <c r="O33" s="263">
        <v>0</v>
      </c>
      <c r="S33" s="192"/>
      <c r="T33" s="220"/>
      <c r="U33" s="221"/>
      <c r="AC33" s="278"/>
      <c r="AD33" s="278"/>
      <c r="AE33" s="278"/>
      <c r="AF33" s="278"/>
      <c r="AG33" s="278"/>
      <c r="AH33" s="278"/>
      <c r="AI33" s="278"/>
      <c r="AJ33" s="278"/>
      <c r="AK33" s="278"/>
    </row>
    <row r="34" s="154" customFormat="1" ht="16" customHeight="1">
      <c r="A34" s="264">
        <v>0</v>
      </c>
      <c r="B34" s="263">
        <v>0</v>
      </c>
      <c r="C34" s="263">
        <v>0</v>
      </c>
      <c r="D34" s="263">
        <v>0</v>
      </c>
      <c r="E34" s="263">
        <v>0</v>
      </c>
      <c r="F34" s="263">
        <v>0</v>
      </c>
      <c r="G34" s="263">
        <v>0</v>
      </c>
      <c r="H34" s="264">
        <v>0</v>
      </c>
      <c r="I34" s="263">
        <v>0</v>
      </c>
      <c r="J34" s="263">
        <v>0</v>
      </c>
      <c r="K34" s="263">
        <v>0</v>
      </c>
      <c r="L34" s="263">
        <v>0</v>
      </c>
      <c r="M34" s="263">
        <v>0</v>
      </c>
      <c r="N34" s="263">
        <v>0</v>
      </c>
      <c r="O34" s="264">
        <v>0</v>
      </c>
      <c r="S34" s="192"/>
      <c r="T34" s="220"/>
      <c r="U34" s="221"/>
      <c r="AC34" s="278"/>
      <c r="AD34" s="278"/>
      <c r="AE34" s="278"/>
      <c r="AF34" s="278"/>
      <c r="AG34" s="278"/>
      <c r="AH34" s="278"/>
      <c r="AI34" s="278"/>
      <c r="AJ34" s="278"/>
      <c r="AK34" s="278"/>
    </row>
    <row r="35" s="154" customFormat="1" ht="16" customHeight="1">
      <c r="A35" s="261">
        <v>1</v>
      </c>
      <c r="B35" s="262">
        <v>1</v>
      </c>
      <c r="C35" s="261">
        <v>1</v>
      </c>
      <c r="D35" s="262">
        <v>1</v>
      </c>
      <c r="E35" s="261">
        <v>1</v>
      </c>
      <c r="F35" s="262">
        <v>1</v>
      </c>
      <c r="G35" s="261">
        <v>1</v>
      </c>
      <c r="H35" s="262">
        <v>1</v>
      </c>
      <c r="I35" s="263">
        <v>0</v>
      </c>
      <c r="J35" s="263">
        <v>0</v>
      </c>
      <c r="K35" s="264">
        <v>0</v>
      </c>
      <c r="L35" s="263">
        <v>0</v>
      </c>
      <c r="M35" s="263">
        <v>0</v>
      </c>
      <c r="N35" s="264">
        <v>0</v>
      </c>
      <c r="O35" s="263">
        <v>0</v>
      </c>
      <c r="S35" s="192"/>
      <c r="T35" t="s" s="193">
        <v>20</v>
      </c>
      <c r="U35" t="s" s="194">
        <v>232</v>
      </c>
      <c r="AC35" s="278"/>
      <c r="AD35" s="278"/>
      <c r="AE35" s="278"/>
      <c r="AF35" s="278"/>
      <c r="AG35" s="278"/>
      <c r="AH35" s="278"/>
      <c r="AI35" s="278"/>
      <c r="AJ35" s="278"/>
      <c r="AK35" s="278"/>
    </row>
    <row r="36" s="154" customFormat="1" ht="30" customHeight="1">
      <c r="A36" t="s" s="279">
        <v>258</v>
      </c>
      <c r="B36" s="280"/>
      <c r="C36" s="281">
        <v>15</v>
      </c>
      <c r="D36" s="281">
        <v>0</v>
      </c>
      <c r="E36" s="249"/>
      <c r="F36" s="249"/>
      <c r="G36" s="249"/>
      <c r="H36" s="249"/>
      <c r="I36" s="249"/>
      <c r="J36" s="249"/>
      <c r="K36" s="249"/>
      <c r="L36" s="249"/>
      <c r="M36" s="249"/>
      <c r="N36" s="249"/>
      <c r="O36" s="249"/>
      <c r="P36" s="250"/>
      <c r="T36" s="206">
        <v>0</v>
      </c>
      <c r="U36" s="207">
        <f>C36*T36</f>
        <v>0</v>
      </c>
      <c r="AC36" s="278"/>
      <c r="AD36" s="278"/>
      <c r="AE36" s="278"/>
      <c r="AF36" s="278"/>
      <c r="AG36" s="278"/>
      <c r="AH36" s="278"/>
      <c r="AI36" s="278"/>
      <c r="AJ36" s="278"/>
      <c r="AK36" s="278"/>
    </row>
    <row r="37" s="154" customFormat="1" ht="32" customHeight="1">
      <c r="A37" t="s" s="213">
        <v>244</v>
      </c>
      <c r="B37" s="214"/>
      <c r="C37" s="214"/>
      <c r="D37" s="214"/>
      <c r="E37" s="215"/>
      <c r="F37" t="s" s="252">
        <v>229</v>
      </c>
      <c r="G37" t="s" s="253">
        <v>234</v>
      </c>
      <c r="H37" t="s" s="253">
        <v>235</v>
      </c>
      <c r="I37" t="s" s="253">
        <v>236</v>
      </c>
      <c r="J37" t="s" s="253">
        <v>237</v>
      </c>
      <c r="K37" t="s" s="253">
        <v>238</v>
      </c>
      <c r="L37" t="s" s="253">
        <v>239</v>
      </c>
      <c r="M37" t="s" s="253">
        <v>240</v>
      </c>
      <c r="N37" t="s" s="254">
        <v>241</v>
      </c>
      <c r="O37" s="255"/>
      <c r="P37" s="101">
        <f>C36*D36</f>
        <v>0</v>
      </c>
      <c r="S37" s="192"/>
      <c r="T37" s="220"/>
      <c r="U37" s="221"/>
      <c r="AC37" s="282"/>
      <c r="AD37" s="283"/>
      <c r="AE37" s="283"/>
      <c r="AF37" s="283"/>
      <c r="AG37" s="283"/>
      <c r="AH37" s="283"/>
      <c r="AI37" s="283"/>
      <c r="AJ37" s="283"/>
      <c r="AK37" s="283"/>
    </row>
    <row r="38" s="154" customFormat="1" ht="44" customHeight="1">
      <c r="A38" t="s" s="225">
        <v>248</v>
      </c>
      <c r="B38" s="226"/>
      <c r="C38" s="226"/>
      <c r="D38" s="226"/>
      <c r="E38" s="227"/>
      <c r="F38" s="228"/>
      <c r="G38" t="s" s="229">
        <v>249</v>
      </c>
      <c r="H38" t="s" s="229">
        <v>256</v>
      </c>
      <c r="I38" t="s" s="229">
        <v>256</v>
      </c>
      <c r="J38" s="230">
        <v>3</v>
      </c>
      <c r="K38" s="230">
        <v>3</v>
      </c>
      <c r="L38" s="230">
        <v>1</v>
      </c>
      <c r="M38" s="230">
        <v>1</v>
      </c>
      <c r="N38" s="231">
        <v>6</v>
      </c>
      <c r="O38" t="s" s="232">
        <v>251</v>
      </c>
      <c r="S38" s="192"/>
      <c r="T38" s="220"/>
      <c r="U38" s="221"/>
    </row>
    <row r="39" s="154" customFormat="1" ht="16" customHeight="1">
      <c r="A39" s="284">
        <v>0</v>
      </c>
      <c r="B39" s="285">
        <v>0</v>
      </c>
      <c r="C39" s="284">
        <v>0</v>
      </c>
      <c r="D39" s="285">
        <v>0</v>
      </c>
      <c r="E39" s="284">
        <v>0</v>
      </c>
      <c r="F39" s="286">
        <v>0</v>
      </c>
      <c r="G39" s="287">
        <v>0</v>
      </c>
      <c r="H39" s="286">
        <v>0</v>
      </c>
      <c r="I39" s="287">
        <v>0</v>
      </c>
      <c r="J39" s="287">
        <v>0</v>
      </c>
      <c r="K39" s="286">
        <v>0</v>
      </c>
      <c r="L39" s="287">
        <v>0</v>
      </c>
      <c r="M39" s="287">
        <v>0</v>
      </c>
      <c r="N39" s="286">
        <v>0</v>
      </c>
      <c r="O39" s="288">
        <v>0</v>
      </c>
      <c r="P39" s="236">
        <f>IF(S39="NON",0,SUM(A39:O44))</f>
        <v>0</v>
      </c>
      <c r="S39" t="s" s="276">
        <v>253</v>
      </c>
      <c r="T39" s="220"/>
      <c r="U39" s="221"/>
    </row>
    <row r="40" s="154" customFormat="1" ht="16" customHeight="1">
      <c r="A40" s="284">
        <v>0</v>
      </c>
      <c r="B40" s="285">
        <v>0</v>
      </c>
      <c r="C40" s="284">
        <v>0</v>
      </c>
      <c r="D40" s="284">
        <v>0</v>
      </c>
      <c r="E40" s="285">
        <v>0</v>
      </c>
      <c r="F40" s="287">
        <v>0</v>
      </c>
      <c r="G40" s="287">
        <v>0</v>
      </c>
      <c r="H40" s="287">
        <v>0</v>
      </c>
      <c r="I40" s="286">
        <v>0</v>
      </c>
      <c r="J40" s="287">
        <v>0</v>
      </c>
      <c r="K40" s="287">
        <v>0</v>
      </c>
      <c r="L40" s="287">
        <v>0</v>
      </c>
      <c r="M40" s="286">
        <v>0</v>
      </c>
      <c r="N40" s="287">
        <v>0</v>
      </c>
      <c r="O40" s="288">
        <v>0</v>
      </c>
      <c r="S40" s="192"/>
      <c r="T40" s="220"/>
      <c r="U40" s="221"/>
    </row>
    <row r="41" s="154" customFormat="1" ht="16" customHeight="1">
      <c r="A41" s="284">
        <v>0</v>
      </c>
      <c r="B41" s="285">
        <v>0</v>
      </c>
      <c r="C41" s="284">
        <v>0</v>
      </c>
      <c r="D41" s="284">
        <v>0</v>
      </c>
      <c r="E41" s="284">
        <v>0</v>
      </c>
      <c r="F41" s="286">
        <v>0</v>
      </c>
      <c r="G41" s="287">
        <v>0</v>
      </c>
      <c r="H41" s="287">
        <v>0</v>
      </c>
      <c r="I41" s="287">
        <v>0</v>
      </c>
      <c r="J41" s="287">
        <v>0</v>
      </c>
      <c r="K41" s="286">
        <v>0</v>
      </c>
      <c r="L41" s="287">
        <v>0</v>
      </c>
      <c r="M41" s="287">
        <v>0</v>
      </c>
      <c r="N41" s="287">
        <v>0</v>
      </c>
      <c r="O41" s="288">
        <v>0</v>
      </c>
      <c r="S41" s="192"/>
      <c r="T41" s="220"/>
      <c r="U41" s="221"/>
    </row>
    <row r="42" s="154" customFormat="1" ht="16" customHeight="1">
      <c r="A42" s="285">
        <v>0</v>
      </c>
      <c r="B42" s="284">
        <v>0</v>
      </c>
      <c r="C42" s="284">
        <v>0</v>
      </c>
      <c r="D42" s="284">
        <v>0</v>
      </c>
      <c r="E42" s="284">
        <v>0</v>
      </c>
      <c r="F42" s="286">
        <v>0</v>
      </c>
      <c r="G42" s="287">
        <v>0</v>
      </c>
      <c r="H42" s="287">
        <v>0</v>
      </c>
      <c r="I42" s="287">
        <v>0</v>
      </c>
      <c r="J42" s="287">
        <v>0</v>
      </c>
      <c r="K42" s="287">
        <v>0</v>
      </c>
      <c r="L42" s="286">
        <v>0</v>
      </c>
      <c r="M42" s="287">
        <v>0</v>
      </c>
      <c r="N42" s="287">
        <v>0</v>
      </c>
      <c r="O42" s="288">
        <v>0</v>
      </c>
      <c r="S42" s="192"/>
      <c r="T42" s="220"/>
      <c r="U42" s="221"/>
    </row>
    <row r="43" s="154" customFormat="1" ht="16" customHeight="1">
      <c r="A43" s="284">
        <v>0</v>
      </c>
      <c r="B43" s="284">
        <v>0</v>
      </c>
      <c r="C43" s="285">
        <v>0</v>
      </c>
      <c r="D43" s="284">
        <v>0</v>
      </c>
      <c r="E43" s="284">
        <v>0</v>
      </c>
      <c r="F43" s="287">
        <v>0</v>
      </c>
      <c r="G43" s="287">
        <v>0</v>
      </c>
      <c r="H43" s="287">
        <v>0</v>
      </c>
      <c r="I43" s="286">
        <v>0</v>
      </c>
      <c r="J43" s="287">
        <v>0</v>
      </c>
      <c r="K43" s="287">
        <v>0</v>
      </c>
      <c r="L43" s="287">
        <v>0</v>
      </c>
      <c r="M43" s="287">
        <v>0</v>
      </c>
      <c r="N43" s="287">
        <v>0</v>
      </c>
      <c r="O43" s="288">
        <v>0</v>
      </c>
      <c r="S43" s="192"/>
      <c r="T43" s="220"/>
      <c r="U43" s="221"/>
    </row>
    <row r="44" s="154" customFormat="1" ht="16" customHeight="1">
      <c r="A44" s="285">
        <v>0</v>
      </c>
      <c r="B44" s="284">
        <v>0</v>
      </c>
      <c r="C44" s="284">
        <v>0</v>
      </c>
      <c r="D44" s="284">
        <v>0</v>
      </c>
      <c r="E44" s="284">
        <v>0</v>
      </c>
      <c r="F44" s="287">
        <v>0</v>
      </c>
      <c r="G44" s="287">
        <v>0</v>
      </c>
      <c r="H44" s="286">
        <v>0</v>
      </c>
      <c r="I44" s="287">
        <v>0</v>
      </c>
      <c r="J44" s="287">
        <v>0</v>
      </c>
      <c r="K44" s="287">
        <v>0</v>
      </c>
      <c r="L44" s="287">
        <v>0</v>
      </c>
      <c r="M44" s="287">
        <v>0</v>
      </c>
      <c r="N44" s="287">
        <v>0</v>
      </c>
      <c r="O44" s="289">
        <v>0</v>
      </c>
      <c r="T44" s="220"/>
      <c r="U44" s="221"/>
    </row>
    <row r="45" s="154" customFormat="1" ht="32" customHeight="1">
      <c r="A45" t="s" s="265">
        <v>244</v>
      </c>
      <c r="B45" s="266"/>
      <c r="C45" s="266"/>
      <c r="D45" s="266"/>
      <c r="E45" s="267"/>
      <c r="F45" t="s" s="268">
        <v>229</v>
      </c>
      <c r="G45" t="s" s="269">
        <v>234</v>
      </c>
      <c r="H45" t="s" s="269">
        <v>235</v>
      </c>
      <c r="I45" t="s" s="269">
        <v>236</v>
      </c>
      <c r="J45" t="s" s="269">
        <v>237</v>
      </c>
      <c r="K45" t="s" s="269">
        <v>238</v>
      </c>
      <c r="L45" t="s" s="269">
        <v>239</v>
      </c>
      <c r="M45" t="s" s="269">
        <v>240</v>
      </c>
      <c r="N45" t="s" s="270">
        <v>241</v>
      </c>
      <c r="O45" s="271"/>
      <c r="S45" s="192"/>
      <c r="T45" s="220"/>
      <c r="U45" s="221"/>
    </row>
    <row r="46" s="154" customFormat="1" ht="44" customHeight="1">
      <c r="A46" t="s" s="225">
        <v>248</v>
      </c>
      <c r="B46" s="226"/>
      <c r="C46" s="226"/>
      <c r="D46" s="226"/>
      <c r="E46" s="227"/>
      <c r="F46" s="228"/>
      <c r="G46" t="s" s="229">
        <v>249</v>
      </c>
      <c r="H46" t="s" s="229">
        <v>256</v>
      </c>
      <c r="I46" t="s" s="229">
        <v>256</v>
      </c>
      <c r="J46" s="230">
        <v>3</v>
      </c>
      <c r="K46" s="230">
        <v>3</v>
      </c>
      <c r="L46" s="230">
        <v>1</v>
      </c>
      <c r="M46" s="230">
        <v>1</v>
      </c>
      <c r="N46" s="231">
        <v>6</v>
      </c>
      <c r="O46" t="s" s="232">
        <v>251</v>
      </c>
      <c r="S46" s="192"/>
      <c r="T46" s="220"/>
      <c r="U46" s="221"/>
    </row>
    <row r="47" s="154" customFormat="1" ht="17" customHeight="1">
      <c r="A47" s="284">
        <v>0</v>
      </c>
      <c r="B47" s="285">
        <v>0</v>
      </c>
      <c r="C47" s="284">
        <v>0</v>
      </c>
      <c r="D47" s="285">
        <v>0</v>
      </c>
      <c r="E47" s="284">
        <v>0</v>
      </c>
      <c r="F47" s="285">
        <v>0</v>
      </c>
      <c r="G47" s="284">
        <v>0</v>
      </c>
      <c r="H47" s="285">
        <v>0</v>
      </c>
      <c r="I47" s="284">
        <v>0</v>
      </c>
      <c r="J47" s="284">
        <v>0</v>
      </c>
      <c r="K47" s="285">
        <v>0</v>
      </c>
      <c r="L47" s="284">
        <v>0</v>
      </c>
      <c r="M47" s="284">
        <v>0</v>
      </c>
      <c r="N47" s="285">
        <v>0</v>
      </c>
      <c r="O47" s="284">
        <v>0</v>
      </c>
      <c r="P47" s="236">
        <f>IF(S47="NON",0,SUM(A47:O52))</f>
        <v>0</v>
      </c>
      <c r="S47" t="s" s="276">
        <v>253</v>
      </c>
      <c r="T47" s="220"/>
      <c r="U47" s="221"/>
    </row>
    <row r="48" s="154" customFormat="1" ht="17" customHeight="1">
      <c r="A48" s="284">
        <v>0</v>
      </c>
      <c r="B48" s="285">
        <v>0</v>
      </c>
      <c r="C48" s="284">
        <v>0</v>
      </c>
      <c r="D48" s="284">
        <v>0</v>
      </c>
      <c r="E48" s="285">
        <v>0</v>
      </c>
      <c r="F48" s="284">
        <v>0</v>
      </c>
      <c r="G48" s="284">
        <v>0</v>
      </c>
      <c r="H48" s="284">
        <v>0</v>
      </c>
      <c r="I48" s="285">
        <v>0</v>
      </c>
      <c r="J48" s="284">
        <v>0</v>
      </c>
      <c r="K48" s="284">
        <v>0</v>
      </c>
      <c r="L48" s="284">
        <v>0</v>
      </c>
      <c r="M48" s="285">
        <v>0</v>
      </c>
      <c r="N48" s="284">
        <v>0</v>
      </c>
      <c r="O48" s="284">
        <v>0</v>
      </c>
      <c r="S48" s="192"/>
      <c r="T48" s="220"/>
      <c r="U48" s="221"/>
    </row>
    <row r="49" s="154" customFormat="1" ht="17" customHeight="1">
      <c r="A49" s="284">
        <v>0</v>
      </c>
      <c r="B49" s="285">
        <v>0</v>
      </c>
      <c r="C49" s="284">
        <v>0</v>
      </c>
      <c r="D49" s="284">
        <v>0</v>
      </c>
      <c r="E49" s="284">
        <v>0</v>
      </c>
      <c r="F49" s="285">
        <v>0</v>
      </c>
      <c r="G49" s="284">
        <v>0</v>
      </c>
      <c r="H49" s="284">
        <v>0</v>
      </c>
      <c r="I49" s="284">
        <v>0</v>
      </c>
      <c r="J49" s="284">
        <v>0</v>
      </c>
      <c r="K49" s="285">
        <v>0</v>
      </c>
      <c r="L49" s="284">
        <v>0</v>
      </c>
      <c r="M49" s="284">
        <v>0</v>
      </c>
      <c r="N49" s="284">
        <v>0</v>
      </c>
      <c r="O49" s="284">
        <v>0</v>
      </c>
      <c r="S49" s="192"/>
      <c r="T49" s="220"/>
      <c r="U49" s="221"/>
    </row>
    <row r="50" s="154" customFormat="1" ht="17" customHeight="1">
      <c r="A50" s="285">
        <v>0</v>
      </c>
      <c r="B50" s="284">
        <v>0</v>
      </c>
      <c r="C50" s="284">
        <v>0</v>
      </c>
      <c r="D50" s="284">
        <v>0</v>
      </c>
      <c r="E50" s="284">
        <v>0</v>
      </c>
      <c r="F50" s="285">
        <v>0</v>
      </c>
      <c r="G50" s="284">
        <v>0</v>
      </c>
      <c r="H50" s="284">
        <v>0</v>
      </c>
      <c r="I50" s="284">
        <v>0</v>
      </c>
      <c r="J50" s="284">
        <v>0</v>
      </c>
      <c r="K50" s="284">
        <v>0</v>
      </c>
      <c r="L50" s="285">
        <v>0</v>
      </c>
      <c r="M50" s="284">
        <v>0</v>
      </c>
      <c r="N50" s="284">
        <v>0</v>
      </c>
      <c r="O50" s="284">
        <v>0</v>
      </c>
      <c r="S50" s="192"/>
      <c r="T50" s="220"/>
      <c r="U50" s="221"/>
    </row>
    <row r="51" s="154" customFormat="1" ht="17" customHeight="1">
      <c r="A51" s="284">
        <v>0</v>
      </c>
      <c r="B51" s="284">
        <v>0</v>
      </c>
      <c r="C51" s="285">
        <v>0</v>
      </c>
      <c r="D51" s="284">
        <v>0</v>
      </c>
      <c r="E51" s="284">
        <v>0</v>
      </c>
      <c r="F51" s="284">
        <v>0</v>
      </c>
      <c r="G51" s="284">
        <v>0</v>
      </c>
      <c r="H51" s="284">
        <v>0</v>
      </c>
      <c r="I51" s="285">
        <v>0</v>
      </c>
      <c r="J51" s="284">
        <v>0</v>
      </c>
      <c r="K51" s="284">
        <v>0</v>
      </c>
      <c r="L51" s="284">
        <v>0</v>
      </c>
      <c r="M51" s="284">
        <v>0</v>
      </c>
      <c r="N51" s="284">
        <v>0</v>
      </c>
      <c r="O51" s="284">
        <v>0</v>
      </c>
      <c r="S51" s="192"/>
      <c r="T51" s="220"/>
      <c r="U51" s="221"/>
    </row>
    <row r="52" s="154" customFormat="1" ht="17" customHeight="1">
      <c r="A52" s="285">
        <v>0</v>
      </c>
      <c r="B52" s="284">
        <v>0</v>
      </c>
      <c r="C52" s="284">
        <v>0</v>
      </c>
      <c r="D52" s="284">
        <v>0</v>
      </c>
      <c r="E52" s="284">
        <v>0</v>
      </c>
      <c r="F52" s="284">
        <v>0</v>
      </c>
      <c r="G52" s="284">
        <v>0</v>
      </c>
      <c r="H52" s="285">
        <v>0</v>
      </c>
      <c r="I52" s="284">
        <v>0</v>
      </c>
      <c r="J52" s="284">
        <v>0</v>
      </c>
      <c r="K52" s="284">
        <v>0</v>
      </c>
      <c r="L52" s="284">
        <v>0</v>
      </c>
      <c r="M52" s="284">
        <v>0</v>
      </c>
      <c r="N52" s="284">
        <v>0</v>
      </c>
      <c r="O52" s="285">
        <v>0</v>
      </c>
      <c r="S52" s="192"/>
      <c r="T52" s="220"/>
      <c r="U52" s="221"/>
    </row>
    <row r="53" s="154" customFormat="1" ht="17" customHeight="1">
      <c r="A53" s="290"/>
      <c r="B53" s="291"/>
      <c r="C53" s="291"/>
      <c r="D53" s="291"/>
      <c r="E53" s="291"/>
      <c r="F53" s="291"/>
      <c r="G53" s="291"/>
      <c r="H53" s="290"/>
      <c r="I53" s="291"/>
      <c r="J53" s="291"/>
      <c r="K53" s="291"/>
      <c r="L53" s="291"/>
      <c r="M53" s="291"/>
      <c r="N53" s="291"/>
      <c r="O53" s="290"/>
      <c r="S53" s="192"/>
      <c r="T53" t="s" s="193">
        <v>20</v>
      </c>
      <c r="U53" t="s" s="194">
        <v>232</v>
      </c>
    </row>
    <row r="54" s="154" customFormat="1" ht="20" customHeight="1">
      <c r="A54" s="245"/>
      <c r="B54" t="s" s="246">
        <v>259</v>
      </c>
      <c r="C54" s="247">
        <v>15</v>
      </c>
      <c r="D54" s="247">
        <v>0</v>
      </c>
      <c r="E54" s="249"/>
      <c r="F54" s="249"/>
      <c r="G54" s="249"/>
      <c r="H54" s="249"/>
      <c r="I54" s="249"/>
      <c r="J54" s="249"/>
      <c r="K54" s="249"/>
      <c r="L54" s="249"/>
      <c r="M54" s="249"/>
      <c r="N54" s="249"/>
      <c r="O54" s="249"/>
      <c r="P54" s="250"/>
      <c r="T54" s="206">
        <v>0</v>
      </c>
      <c r="U54" s="207">
        <f>C54*T54</f>
        <v>0</v>
      </c>
    </row>
    <row r="55" s="154" customFormat="1" ht="47" customHeight="1">
      <c r="A55" t="s" s="213">
        <v>244</v>
      </c>
      <c r="B55" s="214"/>
      <c r="C55" s="214"/>
      <c r="D55" s="214"/>
      <c r="E55" s="215"/>
      <c r="F55" t="s" s="252">
        <v>229</v>
      </c>
      <c r="G55" t="s" s="253">
        <v>234</v>
      </c>
      <c r="H55" t="s" s="253">
        <v>235</v>
      </c>
      <c r="I55" t="s" s="253">
        <v>236</v>
      </c>
      <c r="J55" t="s" s="253">
        <v>237</v>
      </c>
      <c r="K55" t="s" s="253">
        <v>238</v>
      </c>
      <c r="L55" t="s" s="253">
        <v>239</v>
      </c>
      <c r="M55" t="s" s="253">
        <v>240</v>
      </c>
      <c r="N55" t="s" s="254">
        <v>241</v>
      </c>
      <c r="O55" s="255"/>
      <c r="P55" s="101">
        <f>C54*D54</f>
        <v>0</v>
      </c>
      <c r="S55" s="192"/>
      <c r="T55" s="220"/>
      <c r="U55" s="221"/>
    </row>
    <row r="56" s="154" customFormat="1" ht="44" customHeight="1">
      <c r="A56" t="s" s="225">
        <v>248</v>
      </c>
      <c r="B56" s="226"/>
      <c r="C56" s="226"/>
      <c r="D56" s="226"/>
      <c r="E56" s="227"/>
      <c r="F56" s="228"/>
      <c r="G56" t="s" s="229">
        <v>249</v>
      </c>
      <c r="H56" t="s" s="229">
        <v>256</v>
      </c>
      <c r="I56" t="s" s="229">
        <v>256</v>
      </c>
      <c r="J56" s="230">
        <v>3</v>
      </c>
      <c r="K56" s="230">
        <v>3</v>
      </c>
      <c r="L56" s="230">
        <v>1</v>
      </c>
      <c r="M56" s="230">
        <v>1</v>
      </c>
      <c r="N56" s="231">
        <v>6</v>
      </c>
      <c r="O56" t="s" s="232">
        <v>251</v>
      </c>
      <c r="S56" s="192"/>
      <c r="T56" s="220"/>
      <c r="U56" s="221"/>
    </row>
    <row r="57" s="154" customFormat="1" ht="17" customHeight="1">
      <c r="A57" s="284">
        <v>0</v>
      </c>
      <c r="B57" s="285">
        <v>0</v>
      </c>
      <c r="C57" s="284">
        <v>0</v>
      </c>
      <c r="D57" s="285">
        <v>0</v>
      </c>
      <c r="E57" s="284">
        <v>0</v>
      </c>
      <c r="F57" s="286">
        <v>0</v>
      </c>
      <c r="G57" s="287">
        <v>0</v>
      </c>
      <c r="H57" s="286">
        <v>0</v>
      </c>
      <c r="I57" s="287">
        <v>0</v>
      </c>
      <c r="J57" s="287">
        <v>0</v>
      </c>
      <c r="K57" s="286">
        <v>0</v>
      </c>
      <c r="L57" s="287">
        <v>0</v>
      </c>
      <c r="M57" s="287">
        <v>0</v>
      </c>
      <c r="N57" s="286">
        <v>0</v>
      </c>
      <c r="O57" s="288">
        <v>0</v>
      </c>
      <c r="P57" s="236">
        <f>IF(S57="NON",0,SUM(A57:O62))</f>
        <v>0</v>
      </c>
      <c r="S57" t="s" s="237">
        <v>253</v>
      </c>
      <c r="T57" s="220"/>
      <c r="U57" s="221"/>
    </row>
    <row r="58" s="154" customFormat="1" ht="17" customHeight="1">
      <c r="A58" s="284">
        <v>0</v>
      </c>
      <c r="B58" s="285">
        <v>0</v>
      </c>
      <c r="C58" s="284">
        <v>0</v>
      </c>
      <c r="D58" s="284">
        <v>0</v>
      </c>
      <c r="E58" s="285">
        <v>0</v>
      </c>
      <c r="F58" s="287">
        <v>0</v>
      </c>
      <c r="G58" s="287">
        <v>0</v>
      </c>
      <c r="H58" s="287">
        <v>0</v>
      </c>
      <c r="I58" s="286">
        <v>0</v>
      </c>
      <c r="J58" s="287">
        <v>0</v>
      </c>
      <c r="K58" s="287">
        <v>0</v>
      </c>
      <c r="L58" s="287">
        <v>0</v>
      </c>
      <c r="M58" s="286">
        <v>0</v>
      </c>
      <c r="N58" s="287">
        <v>0</v>
      </c>
      <c r="O58" s="288">
        <v>0</v>
      </c>
      <c r="S58" s="192"/>
      <c r="T58" s="220"/>
      <c r="U58" s="221"/>
    </row>
    <row r="59" s="154" customFormat="1" ht="17" customHeight="1">
      <c r="A59" s="284">
        <v>0</v>
      </c>
      <c r="B59" s="285">
        <v>0</v>
      </c>
      <c r="C59" s="284">
        <v>0</v>
      </c>
      <c r="D59" s="284">
        <v>0</v>
      </c>
      <c r="E59" s="284">
        <v>0</v>
      </c>
      <c r="F59" s="286">
        <v>0</v>
      </c>
      <c r="G59" s="287">
        <v>0</v>
      </c>
      <c r="H59" s="287">
        <v>0</v>
      </c>
      <c r="I59" s="287">
        <v>0</v>
      </c>
      <c r="J59" s="287">
        <v>0</v>
      </c>
      <c r="K59" s="286">
        <v>0</v>
      </c>
      <c r="L59" s="287">
        <v>0</v>
      </c>
      <c r="M59" s="287">
        <v>0</v>
      </c>
      <c r="N59" s="287">
        <v>0</v>
      </c>
      <c r="O59" s="288">
        <v>0</v>
      </c>
      <c r="S59" s="192"/>
      <c r="T59" s="220"/>
      <c r="U59" s="221"/>
    </row>
    <row r="60" s="154" customFormat="1" ht="17" customHeight="1">
      <c r="A60" s="285">
        <v>0</v>
      </c>
      <c r="B60" s="284">
        <v>0</v>
      </c>
      <c r="C60" s="284">
        <v>0</v>
      </c>
      <c r="D60" s="284">
        <v>0</v>
      </c>
      <c r="E60" s="284">
        <v>0</v>
      </c>
      <c r="F60" s="286">
        <v>0</v>
      </c>
      <c r="G60" s="287">
        <v>0</v>
      </c>
      <c r="H60" s="287">
        <v>0</v>
      </c>
      <c r="I60" s="287">
        <v>0</v>
      </c>
      <c r="J60" s="287">
        <v>0</v>
      </c>
      <c r="K60" s="287">
        <v>0</v>
      </c>
      <c r="L60" s="286">
        <v>0</v>
      </c>
      <c r="M60" s="287">
        <v>0</v>
      </c>
      <c r="N60" s="287">
        <v>0</v>
      </c>
      <c r="O60" s="288">
        <v>0</v>
      </c>
      <c r="S60" s="192"/>
      <c r="T60" s="220"/>
      <c r="U60" s="221"/>
    </row>
    <row r="61" s="154" customFormat="1" ht="17" customHeight="1">
      <c r="A61" s="284">
        <v>0</v>
      </c>
      <c r="B61" s="284">
        <v>0</v>
      </c>
      <c r="C61" s="285">
        <v>0</v>
      </c>
      <c r="D61" s="284">
        <v>0</v>
      </c>
      <c r="E61" s="284">
        <v>0</v>
      </c>
      <c r="F61" s="287">
        <v>0</v>
      </c>
      <c r="G61" s="287">
        <v>0</v>
      </c>
      <c r="H61" s="287">
        <v>0</v>
      </c>
      <c r="I61" s="286">
        <v>0</v>
      </c>
      <c r="J61" s="287">
        <v>0</v>
      </c>
      <c r="K61" s="287">
        <v>0</v>
      </c>
      <c r="L61" s="287">
        <v>0</v>
      </c>
      <c r="M61" s="287">
        <v>0</v>
      </c>
      <c r="N61" s="287">
        <v>0</v>
      </c>
      <c r="O61" s="288">
        <v>0</v>
      </c>
      <c r="S61" s="192"/>
      <c r="T61" s="220"/>
      <c r="U61" s="221"/>
    </row>
    <row r="62" s="154" customFormat="1" ht="17" customHeight="1">
      <c r="A62" s="285">
        <v>0</v>
      </c>
      <c r="B62" s="284">
        <v>0</v>
      </c>
      <c r="C62" s="284">
        <v>0</v>
      </c>
      <c r="D62" s="284">
        <v>0</v>
      </c>
      <c r="E62" s="284">
        <v>0</v>
      </c>
      <c r="F62" s="287">
        <v>0</v>
      </c>
      <c r="G62" s="287">
        <v>0</v>
      </c>
      <c r="H62" s="286">
        <v>0</v>
      </c>
      <c r="I62" s="287">
        <v>0</v>
      </c>
      <c r="J62" s="287">
        <v>0</v>
      </c>
      <c r="K62" s="287">
        <v>0</v>
      </c>
      <c r="L62" s="287">
        <v>0</v>
      </c>
      <c r="M62" s="287">
        <v>0</v>
      </c>
      <c r="N62" s="287">
        <v>0</v>
      </c>
      <c r="O62" s="289">
        <v>0</v>
      </c>
      <c r="T62" s="220"/>
      <c r="U62" s="221"/>
    </row>
    <row r="63" s="154" customFormat="1" ht="38" customHeight="1">
      <c r="A63" t="s" s="265">
        <v>244</v>
      </c>
      <c r="B63" s="266"/>
      <c r="C63" s="266"/>
      <c r="D63" s="266"/>
      <c r="E63" s="267"/>
      <c r="F63" t="s" s="268">
        <v>229</v>
      </c>
      <c r="G63" t="s" s="269">
        <v>234</v>
      </c>
      <c r="H63" t="s" s="269">
        <v>235</v>
      </c>
      <c r="I63" t="s" s="269">
        <v>236</v>
      </c>
      <c r="J63" t="s" s="269">
        <v>237</v>
      </c>
      <c r="K63" t="s" s="269">
        <v>238</v>
      </c>
      <c r="L63" t="s" s="269">
        <v>239</v>
      </c>
      <c r="M63" t="s" s="269">
        <v>240</v>
      </c>
      <c r="N63" t="s" s="270">
        <v>241</v>
      </c>
      <c r="O63" s="271"/>
      <c r="S63" s="192"/>
      <c r="T63" s="220"/>
      <c r="U63" s="221"/>
    </row>
    <row r="64" s="154" customFormat="1" ht="44" customHeight="1">
      <c r="A64" t="s" s="225">
        <v>248</v>
      </c>
      <c r="B64" s="226"/>
      <c r="C64" s="226"/>
      <c r="D64" s="226"/>
      <c r="E64" s="227"/>
      <c r="F64" s="228"/>
      <c r="G64" t="s" s="229">
        <v>249</v>
      </c>
      <c r="H64" t="s" s="229">
        <v>256</v>
      </c>
      <c r="I64" t="s" s="229">
        <v>256</v>
      </c>
      <c r="J64" s="230">
        <v>3</v>
      </c>
      <c r="K64" s="230">
        <v>3</v>
      </c>
      <c r="L64" s="230">
        <v>1</v>
      </c>
      <c r="M64" s="230">
        <v>1</v>
      </c>
      <c r="N64" s="231">
        <v>6</v>
      </c>
      <c r="O64" t="s" s="232">
        <v>251</v>
      </c>
      <c r="S64" s="192"/>
      <c r="T64" s="220"/>
      <c r="U64" s="221"/>
    </row>
    <row r="65" s="154" customFormat="1" ht="17" customHeight="1">
      <c r="A65" s="284">
        <v>0</v>
      </c>
      <c r="B65" s="285">
        <v>0</v>
      </c>
      <c r="C65" s="284">
        <v>0</v>
      </c>
      <c r="D65" s="285">
        <v>0</v>
      </c>
      <c r="E65" s="284">
        <v>0</v>
      </c>
      <c r="F65" s="292">
        <v>0</v>
      </c>
      <c r="G65" s="292">
        <v>0</v>
      </c>
      <c r="H65" s="292">
        <v>0</v>
      </c>
      <c r="I65" s="292">
        <v>0</v>
      </c>
      <c r="J65" s="292">
        <v>0</v>
      </c>
      <c r="K65" s="292">
        <v>0</v>
      </c>
      <c r="L65" s="292">
        <v>0</v>
      </c>
      <c r="M65" s="292">
        <v>0</v>
      </c>
      <c r="N65" s="292">
        <v>0</v>
      </c>
      <c r="O65" s="292">
        <v>0</v>
      </c>
      <c r="P65" s="236">
        <f>IF(S65="NON",0,SUM(A65:O70))</f>
        <v>0</v>
      </c>
      <c r="S65" t="s" s="237">
        <v>253</v>
      </c>
      <c r="T65" s="220"/>
      <c r="U65" s="221"/>
    </row>
    <row r="66" s="154" customFormat="1" ht="17" customHeight="1">
      <c r="A66" s="284">
        <v>0</v>
      </c>
      <c r="B66" s="285">
        <v>0</v>
      </c>
      <c r="C66" s="284">
        <v>0</v>
      </c>
      <c r="D66" s="284">
        <v>0</v>
      </c>
      <c r="E66" s="285">
        <v>0</v>
      </c>
      <c r="F66" s="284">
        <v>0</v>
      </c>
      <c r="G66" s="284">
        <v>0</v>
      </c>
      <c r="H66" s="284">
        <v>0</v>
      </c>
      <c r="I66" s="285">
        <v>0</v>
      </c>
      <c r="J66" s="284">
        <v>0</v>
      </c>
      <c r="K66" s="284">
        <v>0</v>
      </c>
      <c r="L66" s="284">
        <v>0</v>
      </c>
      <c r="M66" s="285">
        <v>0</v>
      </c>
      <c r="N66" s="284">
        <v>0</v>
      </c>
      <c r="O66" s="284">
        <v>0</v>
      </c>
      <c r="S66" s="192"/>
      <c r="T66" s="220"/>
      <c r="U66" s="221"/>
    </row>
    <row r="67" s="154" customFormat="1" ht="17" customHeight="1">
      <c r="A67" s="284">
        <v>0</v>
      </c>
      <c r="B67" s="285">
        <v>0</v>
      </c>
      <c r="C67" s="284">
        <v>0</v>
      </c>
      <c r="D67" s="284">
        <v>0</v>
      </c>
      <c r="E67" s="284">
        <v>0</v>
      </c>
      <c r="F67" s="285">
        <v>0</v>
      </c>
      <c r="G67" s="284">
        <v>0</v>
      </c>
      <c r="H67" s="284">
        <v>0</v>
      </c>
      <c r="I67" s="284">
        <v>0</v>
      </c>
      <c r="J67" s="284">
        <v>0</v>
      </c>
      <c r="K67" s="285">
        <v>0</v>
      </c>
      <c r="L67" s="284">
        <v>0</v>
      </c>
      <c r="M67" s="284">
        <v>0</v>
      </c>
      <c r="N67" s="284">
        <v>0</v>
      </c>
      <c r="O67" s="284">
        <v>0</v>
      </c>
      <c r="S67" s="192"/>
      <c r="T67" s="220"/>
      <c r="U67" s="221"/>
    </row>
    <row r="68" s="154" customFormat="1" ht="17" customHeight="1">
      <c r="A68" s="285">
        <v>0</v>
      </c>
      <c r="B68" s="284">
        <v>0</v>
      </c>
      <c r="C68" s="284">
        <v>0</v>
      </c>
      <c r="D68" s="284">
        <v>0</v>
      </c>
      <c r="E68" s="284">
        <v>0</v>
      </c>
      <c r="F68" s="285">
        <v>0</v>
      </c>
      <c r="G68" s="284">
        <v>0</v>
      </c>
      <c r="H68" s="284">
        <v>0</v>
      </c>
      <c r="I68" s="284">
        <v>0</v>
      </c>
      <c r="J68" s="284">
        <v>0</v>
      </c>
      <c r="K68" s="284">
        <v>0</v>
      </c>
      <c r="L68" s="285">
        <v>0</v>
      </c>
      <c r="M68" s="284">
        <v>0</v>
      </c>
      <c r="N68" s="284">
        <v>0</v>
      </c>
      <c r="O68" s="284">
        <v>0</v>
      </c>
      <c r="S68" s="192"/>
      <c r="T68" s="220"/>
      <c r="U68" s="221"/>
    </row>
    <row r="69" s="154" customFormat="1" ht="17" customHeight="1">
      <c r="A69" s="284">
        <v>0</v>
      </c>
      <c r="B69" s="284">
        <v>0</v>
      </c>
      <c r="C69" s="285">
        <v>0</v>
      </c>
      <c r="D69" s="284">
        <v>0</v>
      </c>
      <c r="E69" s="284">
        <v>0</v>
      </c>
      <c r="F69" s="284">
        <v>0</v>
      </c>
      <c r="G69" s="284">
        <v>0</v>
      </c>
      <c r="H69" s="284">
        <v>0</v>
      </c>
      <c r="I69" s="285">
        <v>0</v>
      </c>
      <c r="J69" s="284">
        <v>0</v>
      </c>
      <c r="K69" s="284">
        <v>0</v>
      </c>
      <c r="L69" s="284">
        <v>0</v>
      </c>
      <c r="M69" s="284">
        <v>0</v>
      </c>
      <c r="N69" s="284">
        <v>0</v>
      </c>
      <c r="O69" s="284">
        <v>0</v>
      </c>
      <c r="S69" s="192"/>
      <c r="T69" s="220"/>
      <c r="U69" s="221"/>
    </row>
    <row r="70" s="154" customFormat="1" ht="17" customHeight="1">
      <c r="A70" s="285">
        <v>0</v>
      </c>
      <c r="B70" s="284">
        <v>0</v>
      </c>
      <c r="C70" s="284">
        <v>0</v>
      </c>
      <c r="D70" s="284">
        <v>0</v>
      </c>
      <c r="E70" s="284">
        <v>0</v>
      </c>
      <c r="F70" s="284">
        <v>0</v>
      </c>
      <c r="G70" s="284">
        <v>0</v>
      </c>
      <c r="H70" s="285">
        <v>0</v>
      </c>
      <c r="I70" s="284">
        <v>0</v>
      </c>
      <c r="J70" s="284">
        <v>0</v>
      </c>
      <c r="K70" s="284">
        <v>0</v>
      </c>
      <c r="L70" s="284">
        <v>0</v>
      </c>
      <c r="M70" s="284">
        <v>0</v>
      </c>
      <c r="N70" s="284">
        <v>0</v>
      </c>
      <c r="O70" s="285">
        <v>0</v>
      </c>
      <c r="S70" s="192"/>
      <c r="T70" s="220"/>
      <c r="U70" s="221"/>
    </row>
    <row r="71" s="154" customFormat="1" ht="17" customHeight="1">
      <c r="A71" s="290"/>
      <c r="B71" s="291"/>
      <c r="C71" s="291"/>
      <c r="D71" s="291"/>
      <c r="E71" s="291"/>
      <c r="F71" s="291"/>
      <c r="G71" s="291"/>
      <c r="H71" s="290"/>
      <c r="I71" s="291"/>
      <c r="J71" s="291"/>
      <c r="K71" s="291"/>
      <c r="L71" s="291"/>
      <c r="M71" s="291"/>
      <c r="N71" s="291"/>
      <c r="O71" s="290"/>
      <c r="S71" s="192"/>
      <c r="T71" s="220"/>
      <c r="U71" s="221"/>
    </row>
    <row r="72" s="154" customFormat="1" ht="26" customHeight="1">
      <c r="A72" s="293"/>
      <c r="B72" t="s" s="294">
        <v>260</v>
      </c>
      <c r="C72" s="295"/>
      <c r="D72" s="295"/>
      <c r="E72" s="295"/>
      <c r="F72" s="295"/>
      <c r="G72" s="295"/>
      <c r="H72" s="295"/>
      <c r="I72" s="295"/>
      <c r="J72" s="295"/>
      <c r="K72" s="295"/>
      <c r="L72" s="295"/>
      <c r="M72" s="296"/>
      <c r="N72" s="296"/>
      <c r="O72" s="297"/>
      <c r="P72" s="180"/>
      <c r="S72" s="192"/>
      <c r="T72" s="220"/>
      <c r="U72" s="221"/>
    </row>
    <row r="73" s="154" customFormat="1" ht="17" customHeight="1">
      <c r="A73" t="s" s="188">
        <v>226</v>
      </c>
      <c r="B73" t="s" s="189">
        <v>227</v>
      </c>
      <c r="C73" t="s" s="189">
        <v>19</v>
      </c>
      <c r="D73" t="s" s="189">
        <v>20</v>
      </c>
      <c r="E73" t="s" s="189">
        <v>228</v>
      </c>
      <c r="F73" t="s" s="189">
        <v>229</v>
      </c>
      <c r="G73" s="190"/>
      <c r="H73" s="190"/>
      <c r="I73" s="190"/>
      <c r="J73" s="190"/>
      <c r="K73" s="190"/>
      <c r="L73" s="190"/>
      <c r="M73" s="190"/>
      <c r="N73" s="190"/>
      <c r="O73" t="s" s="189">
        <v>230</v>
      </c>
      <c r="P73" t="s" s="191">
        <v>231</v>
      </c>
      <c r="S73" s="192"/>
      <c r="T73" t="s" s="193">
        <v>20</v>
      </c>
      <c r="U73" t="s" s="194">
        <v>232</v>
      </c>
    </row>
    <row r="74" s="154" customFormat="1" ht="20" customHeight="1">
      <c r="A74" s="202"/>
      <c r="B74" t="s" s="203">
        <v>261</v>
      </c>
      <c r="C74" s="204">
        <v>25</v>
      </c>
      <c r="D74" s="204">
        <v>0</v>
      </c>
      <c r="E74" s="205"/>
      <c r="F74" s="205"/>
      <c r="G74" s="205"/>
      <c r="H74" s="205"/>
      <c r="I74" s="205"/>
      <c r="J74" s="205"/>
      <c r="K74" s="205"/>
      <c r="L74" s="205"/>
      <c r="M74" s="205"/>
      <c r="N74" s="205"/>
      <c r="O74" s="205"/>
      <c r="P74" s="205"/>
      <c r="T74" s="206">
        <v>0</v>
      </c>
      <c r="U74" s="207">
        <f>C74*T74</f>
        <v>0</v>
      </c>
    </row>
    <row r="75" s="154" customFormat="1" ht="31" customHeight="1">
      <c r="A75" s="298"/>
      <c r="B75" t="s" s="299">
        <v>244</v>
      </c>
      <c r="C75" s="214"/>
      <c r="D75" s="214"/>
      <c r="E75" s="214"/>
      <c r="F75" t="s" s="216">
        <v>229</v>
      </c>
      <c r="G75" t="s" s="217">
        <v>234</v>
      </c>
      <c r="H75" t="s" s="217">
        <v>235</v>
      </c>
      <c r="I75" t="s" s="217">
        <v>236</v>
      </c>
      <c r="J75" t="s" s="217">
        <v>237</v>
      </c>
      <c r="K75" t="s" s="217">
        <v>238</v>
      </c>
      <c r="L75" t="s" s="217">
        <v>239</v>
      </c>
      <c r="M75" t="s" s="217">
        <v>240</v>
      </c>
      <c r="N75" t="s" s="218">
        <v>241</v>
      </c>
      <c r="O75" s="300"/>
      <c r="P75" s="101">
        <f>C74*D74</f>
        <v>0</v>
      </c>
      <c r="S75" s="192"/>
      <c r="T75" s="220"/>
      <c r="U75" s="221"/>
    </row>
    <row r="76" s="154" customFormat="1" ht="32" customHeight="1">
      <c r="A76" s="301"/>
      <c r="B76" s="302"/>
      <c r="C76" s="302"/>
      <c r="D76" s="302"/>
      <c r="E76" s="302"/>
      <c r="F76" s="228"/>
      <c r="G76" t="s" s="229">
        <v>249</v>
      </c>
      <c r="H76" t="s" s="229">
        <v>262</v>
      </c>
      <c r="I76" t="s" s="229">
        <v>262</v>
      </c>
      <c r="J76" s="230">
        <v>3</v>
      </c>
      <c r="K76" s="230">
        <v>3</v>
      </c>
      <c r="L76" s="230">
        <v>1</v>
      </c>
      <c r="M76" s="230">
        <v>1</v>
      </c>
      <c r="N76" s="231">
        <v>6</v>
      </c>
      <c r="O76" s="303"/>
      <c r="S76" s="192"/>
      <c r="T76" s="220"/>
      <c r="U76" s="221"/>
    </row>
    <row r="77" s="154" customFormat="1" ht="17" customHeight="1">
      <c r="A77" s="284">
        <v>0</v>
      </c>
      <c r="B77" s="285">
        <v>0</v>
      </c>
      <c r="C77" s="284">
        <v>0</v>
      </c>
      <c r="D77" s="284">
        <v>0</v>
      </c>
      <c r="E77" s="285">
        <v>0</v>
      </c>
      <c r="F77" s="284">
        <v>0</v>
      </c>
      <c r="G77" s="284">
        <v>0</v>
      </c>
      <c r="H77" s="284">
        <v>0</v>
      </c>
      <c r="I77" s="285">
        <v>0</v>
      </c>
      <c r="J77" s="284">
        <v>0</v>
      </c>
      <c r="K77" s="284">
        <v>0</v>
      </c>
      <c r="L77" s="284">
        <v>0</v>
      </c>
      <c r="M77" s="284">
        <v>0</v>
      </c>
      <c r="N77" s="285">
        <v>0</v>
      </c>
      <c r="O77" s="304"/>
      <c r="P77" s="305">
        <f>IF(S77="NON",0,SUM(B77+C77+D77+E77+F77+G77+H77+I77+J77+K77+L77+M77+N77+O77))</f>
        <v>0</v>
      </c>
      <c r="S77" t="s" s="237">
        <v>253</v>
      </c>
      <c r="T77" s="220"/>
      <c r="U77" s="221"/>
    </row>
    <row r="78" s="154" customFormat="1" ht="17" customHeight="1">
      <c r="A78" s="306"/>
      <c r="B78" t="s" s="307">
        <v>244</v>
      </c>
      <c r="C78" s="266"/>
      <c r="D78" s="266"/>
      <c r="E78" s="266"/>
      <c r="F78" t="s" s="308">
        <v>229</v>
      </c>
      <c r="G78" t="s" s="309">
        <v>234</v>
      </c>
      <c r="H78" t="s" s="309">
        <v>235</v>
      </c>
      <c r="I78" t="s" s="309">
        <v>236</v>
      </c>
      <c r="J78" t="s" s="309">
        <v>237</v>
      </c>
      <c r="K78" t="s" s="309">
        <v>238</v>
      </c>
      <c r="L78" t="s" s="309">
        <v>239</v>
      </c>
      <c r="M78" t="s" s="309">
        <v>240</v>
      </c>
      <c r="N78" t="s" s="310">
        <v>241</v>
      </c>
      <c r="O78" s="300"/>
      <c r="P78" s="80"/>
      <c r="S78" s="192"/>
      <c r="T78" s="220"/>
      <c r="U78" s="221"/>
    </row>
    <row r="79" s="154" customFormat="1" ht="40" customHeight="1">
      <c r="A79" s="301"/>
      <c r="B79" s="302"/>
      <c r="C79" s="302"/>
      <c r="D79" s="302"/>
      <c r="E79" s="302"/>
      <c r="F79" s="228"/>
      <c r="G79" t="s" s="229">
        <v>249</v>
      </c>
      <c r="H79" t="s" s="229">
        <v>262</v>
      </c>
      <c r="I79" t="s" s="229">
        <v>262</v>
      </c>
      <c r="J79" s="230">
        <v>3</v>
      </c>
      <c r="K79" s="230">
        <v>3</v>
      </c>
      <c r="L79" s="230">
        <v>1</v>
      </c>
      <c r="M79" s="230">
        <v>1</v>
      </c>
      <c r="N79" s="231">
        <v>6</v>
      </c>
      <c r="O79" s="303"/>
      <c r="S79" s="192"/>
      <c r="T79" s="220"/>
      <c r="U79" s="221"/>
    </row>
    <row r="80" s="154" customFormat="1" ht="17" customHeight="1">
      <c r="A80" s="284">
        <v>0</v>
      </c>
      <c r="B80" s="285">
        <v>0</v>
      </c>
      <c r="C80" s="284">
        <v>0</v>
      </c>
      <c r="D80" s="284">
        <v>0</v>
      </c>
      <c r="E80" s="285">
        <v>0</v>
      </c>
      <c r="F80" s="287">
        <v>0</v>
      </c>
      <c r="G80" s="287">
        <v>0</v>
      </c>
      <c r="H80" s="287">
        <v>0</v>
      </c>
      <c r="I80" s="286">
        <v>0</v>
      </c>
      <c r="J80" s="287">
        <v>0</v>
      </c>
      <c r="K80" s="287">
        <v>0</v>
      </c>
      <c r="L80" s="287">
        <v>0</v>
      </c>
      <c r="M80" s="287">
        <v>0</v>
      </c>
      <c r="N80" s="286">
        <v>0</v>
      </c>
      <c r="O80" s="304"/>
      <c r="P80" s="305">
        <f>IF(S80="NON",0,SUM(B80+C80+D80+E80+F80+G80+H80+I80+J80+K80+L80+M80+N80+O80))</f>
        <v>0</v>
      </c>
      <c r="S80" t="s" s="237">
        <v>253</v>
      </c>
      <c r="T80" s="220"/>
      <c r="U80" s="221"/>
    </row>
    <row r="81" s="154" customFormat="1" ht="17" customHeight="1">
      <c r="A81" s="306"/>
      <c r="B81" t="s" s="307">
        <v>244</v>
      </c>
      <c r="C81" s="266"/>
      <c r="D81" s="266"/>
      <c r="E81" s="266"/>
      <c r="F81" t="s" s="308">
        <v>229</v>
      </c>
      <c r="G81" t="s" s="309">
        <v>234</v>
      </c>
      <c r="H81" t="s" s="309">
        <v>235</v>
      </c>
      <c r="I81" t="s" s="309">
        <v>236</v>
      </c>
      <c r="J81" t="s" s="309">
        <v>237</v>
      </c>
      <c r="K81" t="s" s="309">
        <v>238</v>
      </c>
      <c r="L81" t="s" s="309">
        <v>239</v>
      </c>
      <c r="M81" t="s" s="309">
        <v>240</v>
      </c>
      <c r="N81" t="s" s="310">
        <v>241</v>
      </c>
      <c r="O81" s="300"/>
      <c r="P81" s="80"/>
      <c r="S81" s="192"/>
      <c r="T81" s="220"/>
      <c r="U81" s="221"/>
    </row>
    <row r="82" s="154" customFormat="1" ht="33" customHeight="1">
      <c r="A82" s="301"/>
      <c r="B82" s="302"/>
      <c r="C82" s="302"/>
      <c r="D82" s="302"/>
      <c r="E82" s="302"/>
      <c r="F82" s="228"/>
      <c r="G82" t="s" s="229">
        <v>249</v>
      </c>
      <c r="H82" t="s" s="229">
        <v>262</v>
      </c>
      <c r="I82" t="s" s="229">
        <v>262</v>
      </c>
      <c r="J82" s="230">
        <v>3</v>
      </c>
      <c r="K82" s="230">
        <v>3</v>
      </c>
      <c r="L82" s="230">
        <v>1</v>
      </c>
      <c r="M82" s="230">
        <v>1</v>
      </c>
      <c r="N82" s="231">
        <v>6</v>
      </c>
      <c r="O82" s="303"/>
      <c r="S82" s="192"/>
      <c r="T82" s="220"/>
      <c r="U82" s="221"/>
    </row>
    <row r="83" s="154" customFormat="1" ht="17" customHeight="1">
      <c r="A83" s="284">
        <v>0</v>
      </c>
      <c r="B83" s="285">
        <v>0</v>
      </c>
      <c r="C83" s="284">
        <v>0</v>
      </c>
      <c r="D83" s="284">
        <v>0</v>
      </c>
      <c r="E83" s="285">
        <v>0</v>
      </c>
      <c r="F83" s="284">
        <v>0</v>
      </c>
      <c r="G83" s="284">
        <v>0</v>
      </c>
      <c r="H83" s="284">
        <v>0</v>
      </c>
      <c r="I83" s="285">
        <v>0</v>
      </c>
      <c r="J83" s="284">
        <v>0</v>
      </c>
      <c r="K83" s="284">
        <v>0</v>
      </c>
      <c r="L83" s="284">
        <v>0</v>
      </c>
      <c r="M83" s="284">
        <v>0</v>
      </c>
      <c r="N83" s="285">
        <v>0</v>
      </c>
      <c r="O83" s="304"/>
      <c r="P83" s="305">
        <f>IF(S83="NON",0,SUM(B83+C83+D83+E83+F83+G83+H83+I83+J83+K83+L83+M83+N83+O83))</f>
        <v>0</v>
      </c>
      <c r="S83" t="s" s="237">
        <v>253</v>
      </c>
      <c r="T83" s="220"/>
      <c r="U83" s="221"/>
    </row>
    <row r="84" s="154" customFormat="1" ht="15" customHeight="1">
      <c r="A84" t="s" s="311">
        <v>263</v>
      </c>
      <c r="B84" s="312"/>
      <c r="C84" s="247">
        <v>50</v>
      </c>
      <c r="D84" s="247">
        <v>0</v>
      </c>
      <c r="E84" s="313"/>
      <c r="F84" s="313"/>
      <c r="G84" s="313"/>
      <c r="H84" s="313"/>
      <c r="I84" s="313"/>
      <c r="J84" s="313"/>
      <c r="K84" s="313"/>
      <c r="L84" s="313"/>
      <c r="M84" s="313"/>
      <c r="N84" s="313"/>
      <c r="O84" s="205"/>
      <c r="P84" s="205"/>
      <c r="T84" s="220"/>
      <c r="U84" s="221"/>
    </row>
    <row r="85" s="154" customFormat="1" ht="17" customHeight="1">
      <c r="A85" s="298"/>
      <c r="B85" t="s" s="299">
        <v>244</v>
      </c>
      <c r="C85" s="214"/>
      <c r="D85" s="214"/>
      <c r="E85" s="214"/>
      <c r="F85" t="s" s="216">
        <v>229</v>
      </c>
      <c r="G85" t="s" s="217">
        <v>234</v>
      </c>
      <c r="H85" t="s" s="217">
        <v>235</v>
      </c>
      <c r="I85" t="s" s="217">
        <v>236</v>
      </c>
      <c r="J85" t="s" s="217">
        <v>237</v>
      </c>
      <c r="K85" t="s" s="217">
        <v>238</v>
      </c>
      <c r="L85" t="s" s="217">
        <v>239</v>
      </c>
      <c r="M85" t="s" s="217">
        <v>240</v>
      </c>
      <c r="N85" t="s" s="218">
        <v>241</v>
      </c>
      <c r="O85" s="300"/>
      <c r="P85" s="101">
        <f>C84*D84</f>
        <v>0</v>
      </c>
      <c r="S85" s="192"/>
      <c r="T85" s="220"/>
      <c r="U85" s="221"/>
    </row>
    <row r="86" s="154" customFormat="1" ht="63" customHeight="1">
      <c r="A86" s="301"/>
      <c r="B86" s="302"/>
      <c r="C86" s="302"/>
      <c r="D86" s="302"/>
      <c r="E86" s="302"/>
      <c r="F86" s="228"/>
      <c r="G86" t="s" s="229">
        <v>249</v>
      </c>
      <c r="H86" t="s" s="229">
        <v>262</v>
      </c>
      <c r="I86" t="s" s="229">
        <v>262</v>
      </c>
      <c r="J86" s="230">
        <v>3</v>
      </c>
      <c r="K86" s="230">
        <v>3</v>
      </c>
      <c r="L86" s="230">
        <v>2</v>
      </c>
      <c r="M86" s="230">
        <v>1</v>
      </c>
      <c r="N86" s="231">
        <v>6</v>
      </c>
      <c r="O86" t="s" s="314">
        <v>264</v>
      </c>
      <c r="S86" s="192"/>
      <c r="T86" s="220"/>
      <c r="U86" s="221"/>
    </row>
    <row r="87" s="154" customFormat="1" ht="17" customHeight="1">
      <c r="A87" s="284">
        <v>0</v>
      </c>
      <c r="B87" s="285">
        <v>0</v>
      </c>
      <c r="C87" s="284">
        <v>0</v>
      </c>
      <c r="D87" s="284">
        <v>0</v>
      </c>
      <c r="E87" s="285">
        <v>0</v>
      </c>
      <c r="F87" s="284">
        <v>0</v>
      </c>
      <c r="G87" s="284">
        <v>0</v>
      </c>
      <c r="H87" s="284">
        <v>0</v>
      </c>
      <c r="I87" s="285">
        <v>0</v>
      </c>
      <c r="J87" s="284">
        <v>0</v>
      </c>
      <c r="K87" s="284">
        <v>0</v>
      </c>
      <c r="L87" s="284">
        <v>0</v>
      </c>
      <c r="M87" s="284">
        <v>0</v>
      </c>
      <c r="N87" s="285">
        <v>0</v>
      </c>
      <c r="O87" s="315"/>
      <c r="P87" s="305">
        <f>IF(S87="NON",0,SUM(B87+C87+D87+E87+F87+G87+H87+I87+J87+K87+L87+M87+N87+O87))</f>
        <v>0</v>
      </c>
      <c r="S87" t="s" s="237">
        <v>253</v>
      </c>
      <c r="T87" s="220"/>
      <c r="U87" s="221"/>
    </row>
    <row r="88" s="154" customFormat="1" ht="17" customHeight="1">
      <c r="A88" s="306"/>
      <c r="B88" t="s" s="307">
        <v>244</v>
      </c>
      <c r="C88" s="266"/>
      <c r="D88" s="266"/>
      <c r="E88" s="266"/>
      <c r="F88" t="s" s="308">
        <v>229</v>
      </c>
      <c r="G88" t="s" s="309">
        <v>234</v>
      </c>
      <c r="H88" t="s" s="309">
        <v>235</v>
      </c>
      <c r="I88" t="s" s="309">
        <v>236</v>
      </c>
      <c r="J88" t="s" s="309">
        <v>237</v>
      </c>
      <c r="K88" t="s" s="309">
        <v>238</v>
      </c>
      <c r="L88" t="s" s="309">
        <v>239</v>
      </c>
      <c r="M88" t="s" s="309">
        <v>240</v>
      </c>
      <c r="N88" t="s" s="310">
        <v>241</v>
      </c>
      <c r="O88" s="300"/>
      <c r="P88" s="80"/>
      <c r="S88" s="192"/>
      <c r="T88" s="220"/>
      <c r="U88" s="221"/>
    </row>
    <row r="89" s="154" customFormat="1" ht="63" customHeight="1">
      <c r="A89" s="301"/>
      <c r="B89" s="302"/>
      <c r="C89" s="302"/>
      <c r="D89" s="302"/>
      <c r="E89" s="302"/>
      <c r="F89" s="228"/>
      <c r="G89" t="s" s="229">
        <v>249</v>
      </c>
      <c r="H89" t="s" s="229">
        <v>262</v>
      </c>
      <c r="I89" t="s" s="229">
        <v>262</v>
      </c>
      <c r="J89" s="230">
        <v>3</v>
      </c>
      <c r="K89" s="230">
        <v>3</v>
      </c>
      <c r="L89" s="230">
        <v>2</v>
      </c>
      <c r="M89" s="230">
        <v>1</v>
      </c>
      <c r="N89" s="231">
        <v>6</v>
      </c>
      <c r="O89" t="s" s="314">
        <v>264</v>
      </c>
      <c r="S89" s="192"/>
      <c r="T89" s="220"/>
      <c r="U89" s="221"/>
    </row>
    <row r="90" s="154" customFormat="1" ht="17" customHeight="1">
      <c r="A90" s="284">
        <v>0</v>
      </c>
      <c r="B90" s="285">
        <v>0</v>
      </c>
      <c r="C90" s="284">
        <v>0</v>
      </c>
      <c r="D90" s="284">
        <v>0</v>
      </c>
      <c r="E90" s="285">
        <v>0</v>
      </c>
      <c r="F90" s="284">
        <v>0</v>
      </c>
      <c r="G90" s="284">
        <v>0</v>
      </c>
      <c r="H90" s="284">
        <v>0</v>
      </c>
      <c r="I90" s="285">
        <v>0</v>
      </c>
      <c r="J90" s="284">
        <v>0</v>
      </c>
      <c r="K90" s="284">
        <v>0</v>
      </c>
      <c r="L90" s="284">
        <v>0</v>
      </c>
      <c r="M90" s="284">
        <v>0</v>
      </c>
      <c r="N90" s="285">
        <v>0</v>
      </c>
      <c r="O90" s="304"/>
      <c r="P90" s="305">
        <f>IF(S90="NON",0,SUM(B90+C90+D90+E90+F90+G90+H90+I90+J90+K90+L90+M90+N90+O90))</f>
        <v>0</v>
      </c>
      <c r="S90" t="s" s="237">
        <v>253</v>
      </c>
      <c r="T90" s="220"/>
      <c r="U90" s="221"/>
    </row>
    <row r="91" s="154" customFormat="1" ht="27" customHeight="1">
      <c r="A91" t="s" s="316">
        <v>265</v>
      </c>
      <c r="B91" s="317"/>
      <c r="C91" s="317"/>
      <c r="D91" s="317"/>
      <c r="E91" s="317"/>
      <c r="F91" s="317"/>
      <c r="G91" s="317"/>
      <c r="H91" s="317"/>
      <c r="I91" s="317"/>
      <c r="J91" s="317"/>
      <c r="K91" s="317"/>
      <c r="L91" s="317"/>
      <c r="M91" s="317"/>
      <c r="N91" s="317"/>
      <c r="O91" s="173"/>
      <c r="P91" s="173"/>
      <c r="S91" s="192"/>
      <c r="T91" s="220"/>
      <c r="U91" s="221"/>
    </row>
    <row r="92" s="154" customFormat="1" ht="20" customHeight="1">
      <c r="A92" s="176"/>
      <c r="B92" t="s" s="177">
        <v>219</v>
      </c>
      <c r="C92" s="178"/>
      <c r="D92" s="178"/>
      <c r="E92" s="178"/>
      <c r="F92" s="178"/>
      <c r="G92" s="178"/>
      <c r="H92" s="178"/>
      <c r="I92" s="178"/>
      <c r="J92" s="178"/>
      <c r="K92" s="178"/>
      <c r="L92" s="178"/>
      <c r="M92" s="179"/>
      <c r="N92" s="179"/>
      <c r="O92" s="180"/>
      <c r="P92" s="180"/>
      <c r="S92" s="192"/>
      <c r="T92" s="220"/>
      <c r="U92" s="221"/>
    </row>
    <row r="93" s="154" customFormat="1" ht="17" customHeight="1">
      <c r="A93" t="s" s="188">
        <v>226</v>
      </c>
      <c r="B93" t="s" s="189">
        <v>227</v>
      </c>
      <c r="C93" t="s" s="189">
        <v>19</v>
      </c>
      <c r="D93" t="s" s="189">
        <v>20</v>
      </c>
      <c r="E93" t="s" s="189">
        <v>228</v>
      </c>
      <c r="F93" t="s" s="189">
        <v>229</v>
      </c>
      <c r="G93" s="190"/>
      <c r="H93" s="190"/>
      <c r="I93" s="190"/>
      <c r="J93" s="190"/>
      <c r="K93" s="190"/>
      <c r="L93" s="190"/>
      <c r="M93" s="190"/>
      <c r="N93" s="190"/>
      <c r="O93" t="s" s="189">
        <v>230</v>
      </c>
      <c r="P93" t="s" s="191">
        <v>231</v>
      </c>
      <c r="S93" s="192"/>
      <c r="T93" t="s" s="193">
        <v>20</v>
      </c>
      <c r="U93" t="s" s="194">
        <v>232</v>
      </c>
    </row>
    <row r="94" s="154" customFormat="1" ht="15" customHeight="1">
      <c r="A94" t="s" s="318">
        <v>266</v>
      </c>
      <c r="B94" s="319"/>
      <c r="C94" s="204">
        <v>90</v>
      </c>
      <c r="D94" s="320">
        <v>0</v>
      </c>
      <c r="E94" s="205"/>
      <c r="F94" s="205"/>
      <c r="G94" s="205"/>
      <c r="H94" s="205"/>
      <c r="I94" s="205"/>
      <c r="J94" s="205"/>
      <c r="K94" s="205"/>
      <c r="L94" s="205"/>
      <c r="M94" s="205"/>
      <c r="N94" s="205"/>
      <c r="O94" s="205"/>
      <c r="P94" s="205"/>
      <c r="S94" s="192"/>
      <c r="T94" s="206">
        <v>0</v>
      </c>
      <c r="U94" s="207">
        <f>C94*T94</f>
        <v>0</v>
      </c>
    </row>
    <row r="95" s="154" customFormat="1" ht="44" customHeight="1">
      <c r="A95" s="298"/>
      <c r="B95" t="s" s="299">
        <v>244</v>
      </c>
      <c r="C95" s="214"/>
      <c r="D95" s="214"/>
      <c r="E95" s="215"/>
      <c r="F95" t="s" s="216">
        <v>229</v>
      </c>
      <c r="G95" t="s" s="217">
        <v>234</v>
      </c>
      <c r="H95" t="s" s="217">
        <v>235</v>
      </c>
      <c r="I95" t="s" s="217">
        <v>236</v>
      </c>
      <c r="J95" t="s" s="217">
        <v>237</v>
      </c>
      <c r="K95" t="s" s="217">
        <v>238</v>
      </c>
      <c r="L95" t="s" s="217">
        <v>239</v>
      </c>
      <c r="M95" t="s" s="217">
        <v>240</v>
      </c>
      <c r="N95" t="s" s="218">
        <v>241</v>
      </c>
      <c r="O95" t="s" s="219">
        <v>267</v>
      </c>
      <c r="P95" s="101">
        <f>C94*D94</f>
        <v>0</v>
      </c>
      <c r="T95" s="220"/>
      <c r="U95" s="221"/>
    </row>
    <row r="96" s="154" customFormat="1" ht="58" customHeight="1">
      <c r="A96" s="298"/>
      <c r="B96" t="s" s="321">
        <v>248</v>
      </c>
      <c r="C96" s="322"/>
      <c r="D96" s="322"/>
      <c r="E96" s="215"/>
      <c r="F96" s="209"/>
      <c r="G96" t="s" s="211">
        <v>249</v>
      </c>
      <c r="H96" t="s" s="323">
        <v>250</v>
      </c>
      <c r="I96" t="s" s="323">
        <v>250</v>
      </c>
      <c r="J96" s="324">
        <v>3</v>
      </c>
      <c r="K96" s="324">
        <v>3</v>
      </c>
      <c r="L96" s="324">
        <v>1</v>
      </c>
      <c r="M96" s="324">
        <v>2</v>
      </c>
      <c r="N96" s="325">
        <v>7</v>
      </c>
      <c r="O96" t="s" s="219">
        <v>268</v>
      </c>
      <c r="S96" s="192"/>
      <c r="T96" s="220"/>
      <c r="U96" s="221"/>
    </row>
    <row r="97" s="154" customFormat="1" ht="17" customHeight="1">
      <c r="A97" s="301"/>
      <c r="B97" s="226"/>
      <c r="C97" s="226"/>
      <c r="D97" s="226"/>
      <c r="E97" s="227"/>
      <c r="F97" s="326"/>
      <c r="G97" s="327"/>
      <c r="H97" s="328"/>
      <c r="I97" s="328"/>
      <c r="J97" s="328"/>
      <c r="K97" s="328"/>
      <c r="L97" s="328"/>
      <c r="M97" s="328"/>
      <c r="N97" s="329"/>
      <c r="O97" t="s" s="232">
        <v>269</v>
      </c>
      <c r="S97" s="192"/>
      <c r="T97" s="220"/>
      <c r="U97" s="221"/>
    </row>
    <row r="98" s="154" customFormat="1" ht="17" customHeight="1">
      <c r="A98" s="284">
        <v>0</v>
      </c>
      <c r="B98" s="285">
        <v>0</v>
      </c>
      <c r="C98" s="284">
        <v>0</v>
      </c>
      <c r="D98" s="285">
        <v>0</v>
      </c>
      <c r="E98" s="284">
        <v>0</v>
      </c>
      <c r="F98" s="285">
        <v>0</v>
      </c>
      <c r="G98" s="284">
        <v>0</v>
      </c>
      <c r="H98" s="285">
        <v>0</v>
      </c>
      <c r="I98" s="284">
        <v>0</v>
      </c>
      <c r="J98" s="284">
        <v>0</v>
      </c>
      <c r="K98" s="285">
        <v>0</v>
      </c>
      <c r="L98" s="284">
        <v>0</v>
      </c>
      <c r="M98" s="284">
        <v>0</v>
      </c>
      <c r="N98" s="285">
        <v>0</v>
      </c>
      <c r="O98" s="284">
        <v>0</v>
      </c>
      <c r="P98" s="236">
        <f>IF(S98="NON",0,SUM(A98:O103))</f>
        <v>0</v>
      </c>
      <c r="S98" t="s" s="237">
        <v>253</v>
      </c>
      <c r="T98" s="220"/>
      <c r="U98" s="221"/>
    </row>
    <row r="99" s="154" customFormat="1" ht="17" customHeight="1">
      <c r="A99" s="284">
        <v>0</v>
      </c>
      <c r="B99" s="285">
        <v>0</v>
      </c>
      <c r="C99" s="284">
        <v>0</v>
      </c>
      <c r="D99" s="284">
        <v>0</v>
      </c>
      <c r="E99" s="285">
        <v>0</v>
      </c>
      <c r="F99" s="284">
        <v>0</v>
      </c>
      <c r="G99" s="284">
        <v>0</v>
      </c>
      <c r="H99" s="284">
        <v>0</v>
      </c>
      <c r="I99" s="285">
        <v>0</v>
      </c>
      <c r="J99" s="284">
        <v>0</v>
      </c>
      <c r="K99" s="284">
        <v>0</v>
      </c>
      <c r="L99" s="284">
        <v>0</v>
      </c>
      <c r="M99" s="285">
        <v>0</v>
      </c>
      <c r="N99" s="284">
        <v>0</v>
      </c>
      <c r="O99" s="284">
        <v>0</v>
      </c>
      <c r="S99" s="192"/>
      <c r="T99" s="220"/>
      <c r="U99" s="221"/>
    </row>
    <row r="100" s="154" customFormat="1" ht="17" customHeight="1">
      <c r="A100" s="284">
        <v>0</v>
      </c>
      <c r="B100" s="285">
        <v>0</v>
      </c>
      <c r="C100" s="284">
        <v>0</v>
      </c>
      <c r="D100" s="284">
        <v>0</v>
      </c>
      <c r="E100" s="284">
        <v>0</v>
      </c>
      <c r="F100" s="285">
        <v>0</v>
      </c>
      <c r="G100" s="284">
        <v>0</v>
      </c>
      <c r="H100" s="284">
        <v>0</v>
      </c>
      <c r="I100" s="284">
        <v>0</v>
      </c>
      <c r="J100" s="284">
        <v>0</v>
      </c>
      <c r="K100" s="285">
        <v>0</v>
      </c>
      <c r="L100" s="284">
        <v>0</v>
      </c>
      <c r="M100" s="284">
        <v>0</v>
      </c>
      <c r="N100" s="284">
        <v>0</v>
      </c>
      <c r="O100" s="284">
        <v>0</v>
      </c>
      <c r="S100" s="192"/>
      <c r="T100" s="220"/>
      <c r="U100" s="221"/>
    </row>
    <row r="101" s="154" customFormat="1" ht="17" customHeight="1">
      <c r="A101" s="285">
        <v>0</v>
      </c>
      <c r="B101" s="284">
        <v>0</v>
      </c>
      <c r="C101" s="284">
        <v>0</v>
      </c>
      <c r="D101" s="284">
        <v>0</v>
      </c>
      <c r="E101" s="284">
        <v>0</v>
      </c>
      <c r="F101" s="285">
        <v>0</v>
      </c>
      <c r="G101" s="284">
        <v>0</v>
      </c>
      <c r="H101" s="284">
        <v>0</v>
      </c>
      <c r="I101" s="284">
        <v>0</v>
      </c>
      <c r="J101" s="284">
        <v>0</v>
      </c>
      <c r="K101" s="284">
        <v>0</v>
      </c>
      <c r="L101" s="285">
        <v>0</v>
      </c>
      <c r="M101" s="284">
        <v>0</v>
      </c>
      <c r="N101" s="284">
        <v>0</v>
      </c>
      <c r="O101" s="284">
        <v>0</v>
      </c>
      <c r="S101" s="192"/>
      <c r="T101" s="220"/>
      <c r="U101" s="221"/>
    </row>
    <row r="102" s="154" customFormat="1" ht="17" customHeight="1">
      <c r="A102" s="284">
        <v>0</v>
      </c>
      <c r="B102" s="284">
        <v>0</v>
      </c>
      <c r="C102" s="285">
        <v>0</v>
      </c>
      <c r="D102" s="284">
        <v>0</v>
      </c>
      <c r="E102" s="284">
        <v>0</v>
      </c>
      <c r="F102" s="284">
        <v>0</v>
      </c>
      <c r="G102" s="284">
        <v>0</v>
      </c>
      <c r="H102" s="284">
        <v>0</v>
      </c>
      <c r="I102" s="285">
        <v>0</v>
      </c>
      <c r="J102" s="284">
        <v>0</v>
      </c>
      <c r="K102" s="284">
        <v>0</v>
      </c>
      <c r="L102" s="284">
        <v>0</v>
      </c>
      <c r="M102" s="284">
        <v>0</v>
      </c>
      <c r="N102" s="284">
        <v>0</v>
      </c>
      <c r="O102" s="284">
        <v>0</v>
      </c>
      <c r="S102" s="192"/>
      <c r="T102" s="220"/>
      <c r="U102" s="221"/>
    </row>
    <row r="103" s="154" customFormat="1" ht="17" customHeight="1">
      <c r="A103" s="285">
        <v>0</v>
      </c>
      <c r="B103" s="284">
        <v>0</v>
      </c>
      <c r="C103" s="284">
        <v>0</v>
      </c>
      <c r="D103" s="284">
        <v>0</v>
      </c>
      <c r="E103" s="284">
        <v>0</v>
      </c>
      <c r="F103" s="284">
        <v>0</v>
      </c>
      <c r="G103" s="284">
        <v>0</v>
      </c>
      <c r="H103" s="285">
        <v>0</v>
      </c>
      <c r="I103" s="284">
        <v>0</v>
      </c>
      <c r="J103" s="284">
        <v>0</v>
      </c>
      <c r="K103" s="284">
        <v>0</v>
      </c>
      <c r="L103" s="284">
        <v>0</v>
      </c>
      <c r="M103" s="284">
        <v>0</v>
      </c>
      <c r="N103" s="284">
        <v>0</v>
      </c>
      <c r="O103" s="285">
        <v>0</v>
      </c>
      <c r="S103" s="192"/>
      <c r="T103" t="s" s="193">
        <v>20</v>
      </c>
      <c r="U103" t="s" s="194">
        <v>232</v>
      </c>
    </row>
    <row r="104" s="154" customFormat="1" ht="17" customHeight="1">
      <c r="A104" t="s" s="311">
        <v>270</v>
      </c>
      <c r="B104" s="312"/>
      <c r="C104" s="247">
        <v>30</v>
      </c>
      <c r="D104" s="248">
        <v>0</v>
      </c>
      <c r="E104" s="313"/>
      <c r="F104" s="313"/>
      <c r="G104" s="313"/>
      <c r="H104" s="313"/>
      <c r="I104" s="313"/>
      <c r="J104" s="313"/>
      <c r="K104" s="313"/>
      <c r="L104" s="313"/>
      <c r="M104" s="313"/>
      <c r="N104" s="313"/>
      <c r="O104" s="330"/>
      <c r="P104" s="205"/>
      <c r="S104" s="192"/>
      <c r="T104" s="206">
        <v>0</v>
      </c>
      <c r="U104" s="207">
        <f>C104*T104</f>
        <v>0</v>
      </c>
    </row>
    <row r="105" s="154" customFormat="1" ht="44" customHeight="1">
      <c r="A105" s="298"/>
      <c r="B105" t="s" s="299">
        <v>244</v>
      </c>
      <c r="C105" s="214"/>
      <c r="D105" s="214"/>
      <c r="E105" s="214"/>
      <c r="F105" t="s" s="216">
        <v>229</v>
      </c>
      <c r="G105" t="s" s="217">
        <v>234</v>
      </c>
      <c r="H105" t="s" s="217">
        <v>235</v>
      </c>
      <c r="I105" t="s" s="217">
        <v>236</v>
      </c>
      <c r="J105" t="s" s="217">
        <v>237</v>
      </c>
      <c r="K105" t="s" s="217">
        <v>238</v>
      </c>
      <c r="L105" t="s" s="217">
        <v>239</v>
      </c>
      <c r="M105" t="s" s="217">
        <v>240</v>
      </c>
      <c r="N105" t="s" s="218">
        <v>241</v>
      </c>
      <c r="O105" t="s" s="219">
        <v>267</v>
      </c>
      <c r="P105" s="101">
        <f>C104*D104</f>
        <v>0</v>
      </c>
      <c r="T105" s="220"/>
      <c r="U105" s="221"/>
    </row>
    <row r="106" s="154" customFormat="1" ht="44" customHeight="1">
      <c r="A106" s="298"/>
      <c r="B106" s="214"/>
      <c r="C106" s="214"/>
      <c r="D106" s="214"/>
      <c r="E106" s="214"/>
      <c r="F106" s="209"/>
      <c r="G106" t="s" s="211">
        <v>249</v>
      </c>
      <c r="H106" t="s" s="211">
        <v>256</v>
      </c>
      <c r="I106" t="s" s="211">
        <v>262</v>
      </c>
      <c r="J106" s="210">
        <v>3</v>
      </c>
      <c r="K106" s="210">
        <v>3</v>
      </c>
      <c r="L106" s="210">
        <v>1</v>
      </c>
      <c r="M106" s="210">
        <v>1</v>
      </c>
      <c r="N106" s="212">
        <v>6</v>
      </c>
      <c r="O106" t="s" s="219">
        <v>271</v>
      </c>
      <c r="S106" s="192"/>
      <c r="T106" s="220"/>
      <c r="U106" s="221"/>
    </row>
    <row r="107" s="154" customFormat="1" ht="17" customHeight="1">
      <c r="A107" s="301"/>
      <c r="B107" s="302"/>
      <c r="C107" s="302"/>
      <c r="D107" s="302"/>
      <c r="E107" s="302"/>
      <c r="F107" s="326"/>
      <c r="G107" s="327"/>
      <c r="H107" s="327"/>
      <c r="I107" s="327"/>
      <c r="J107" s="327"/>
      <c r="K107" s="327"/>
      <c r="L107" s="327"/>
      <c r="M107" s="327"/>
      <c r="N107" s="331"/>
      <c r="O107" t="s" s="219">
        <v>272</v>
      </c>
      <c r="S107" s="192"/>
      <c r="T107" s="220"/>
      <c r="U107" s="221"/>
    </row>
    <row r="108" s="154" customFormat="1" ht="17" customHeight="1">
      <c r="A108" s="284">
        <v>0</v>
      </c>
      <c r="B108" s="285">
        <v>0</v>
      </c>
      <c r="C108" s="284">
        <v>0</v>
      </c>
      <c r="D108" s="284">
        <v>0</v>
      </c>
      <c r="E108" s="285">
        <v>0</v>
      </c>
      <c r="F108" s="284">
        <v>0</v>
      </c>
      <c r="G108" s="284">
        <v>0</v>
      </c>
      <c r="H108" s="284">
        <v>0</v>
      </c>
      <c r="I108" s="285">
        <v>0</v>
      </c>
      <c r="J108" s="284">
        <v>0</v>
      </c>
      <c r="K108" s="284">
        <v>0</v>
      </c>
      <c r="L108" s="284">
        <v>0</v>
      </c>
      <c r="M108" s="284">
        <v>0</v>
      </c>
      <c r="N108" s="285">
        <v>0</v>
      </c>
      <c r="O108" s="304"/>
      <c r="P108" s="305">
        <f>IF(S108="NON",0,SUM(B108+C108+D108+E108+F108+G108+H108+I108+J108+K108+L108+M108+N108+O108))</f>
        <v>0</v>
      </c>
      <c r="S108" t="s" s="237">
        <v>253</v>
      </c>
      <c r="T108" s="220"/>
      <c r="U108" s="221"/>
    </row>
    <row r="109" s="154" customFormat="1" ht="27" customHeight="1">
      <c r="A109" t="s" s="316">
        <v>273</v>
      </c>
      <c r="B109" s="317"/>
      <c r="C109" s="317"/>
      <c r="D109" s="317"/>
      <c r="E109" s="317"/>
      <c r="F109" s="317"/>
      <c r="G109" s="317"/>
      <c r="H109" s="317"/>
      <c r="I109" s="317"/>
      <c r="J109" s="317"/>
      <c r="K109" s="317"/>
      <c r="L109" s="317"/>
      <c r="M109" s="317"/>
      <c r="N109" s="317"/>
      <c r="O109" s="173"/>
      <c r="P109" s="173"/>
      <c r="S109" s="192"/>
      <c r="T109" s="220"/>
      <c r="U109" s="221"/>
    </row>
    <row r="110" s="154" customFormat="1" ht="20" customHeight="1">
      <c r="A110" s="176"/>
      <c r="B110" t="s" s="177">
        <v>219</v>
      </c>
      <c r="C110" s="178"/>
      <c r="D110" s="178"/>
      <c r="E110" s="178"/>
      <c r="F110" s="178"/>
      <c r="G110" s="178"/>
      <c r="H110" s="178"/>
      <c r="I110" s="178"/>
      <c r="J110" s="178"/>
      <c r="K110" s="178"/>
      <c r="L110" s="178"/>
      <c r="M110" s="179"/>
      <c r="N110" s="179"/>
      <c r="O110" s="180"/>
      <c r="P110" s="180"/>
      <c r="S110" s="192"/>
      <c r="T110" s="220"/>
      <c r="U110" s="221"/>
    </row>
    <row r="111" s="154" customFormat="1" ht="17" customHeight="1">
      <c r="A111" t="s" s="188">
        <v>226</v>
      </c>
      <c r="B111" t="s" s="189">
        <v>227</v>
      </c>
      <c r="C111" t="s" s="189">
        <v>19</v>
      </c>
      <c r="D111" t="s" s="189">
        <v>20</v>
      </c>
      <c r="E111" t="s" s="189">
        <v>228</v>
      </c>
      <c r="F111" t="s" s="189">
        <v>229</v>
      </c>
      <c r="G111" s="190"/>
      <c r="H111" s="190"/>
      <c r="I111" s="190"/>
      <c r="J111" s="190"/>
      <c r="K111" s="190"/>
      <c r="L111" s="190"/>
      <c r="M111" s="190"/>
      <c r="N111" s="190"/>
      <c r="O111" t="s" s="189">
        <v>230</v>
      </c>
      <c r="P111" t="s" s="191">
        <v>231</v>
      </c>
      <c r="S111" s="192"/>
      <c r="T111" t="s" s="193">
        <v>20</v>
      </c>
      <c r="U111" t="s" s="194">
        <v>232</v>
      </c>
    </row>
    <row r="112" s="154" customFormat="1" ht="20" customHeight="1">
      <c r="A112" t="s" s="318">
        <v>274</v>
      </c>
      <c r="B112" s="319"/>
      <c r="C112" s="204">
        <v>90</v>
      </c>
      <c r="D112" s="320">
        <v>0</v>
      </c>
      <c r="E112" s="205"/>
      <c r="F112" s="205"/>
      <c r="G112" s="205"/>
      <c r="H112" s="205"/>
      <c r="I112" s="205"/>
      <c r="J112" s="205"/>
      <c r="K112" s="205"/>
      <c r="L112" s="205"/>
      <c r="M112" s="205"/>
      <c r="N112" s="205"/>
      <c r="O112" s="205"/>
      <c r="P112" s="205"/>
      <c r="S112" s="192"/>
      <c r="T112" s="206">
        <v>0</v>
      </c>
      <c r="U112" s="207">
        <f>C112*T112</f>
        <v>0</v>
      </c>
    </row>
    <row r="113" s="154" customFormat="1" ht="51" customHeight="1">
      <c r="A113" s="298"/>
      <c r="B113" t="s" s="299">
        <v>244</v>
      </c>
      <c r="C113" s="214"/>
      <c r="D113" s="214"/>
      <c r="E113" s="215"/>
      <c r="F113" t="s" s="216">
        <v>229</v>
      </c>
      <c r="G113" t="s" s="217">
        <v>234</v>
      </c>
      <c r="H113" t="s" s="217">
        <v>235</v>
      </c>
      <c r="I113" t="s" s="217">
        <v>236</v>
      </c>
      <c r="J113" t="s" s="217">
        <v>237</v>
      </c>
      <c r="K113" t="s" s="217">
        <v>238</v>
      </c>
      <c r="L113" t="s" s="217">
        <v>239</v>
      </c>
      <c r="M113" t="s" s="217">
        <v>240</v>
      </c>
      <c r="N113" t="s" s="218">
        <v>241</v>
      </c>
      <c r="O113" t="s" s="314">
        <v>275</v>
      </c>
      <c r="P113" s="101">
        <f>C112*D112</f>
        <v>0</v>
      </c>
      <c r="S113" s="192"/>
      <c r="T113" s="220"/>
      <c r="U113" s="221"/>
    </row>
    <row r="114" s="154" customFormat="1" ht="27" customHeight="1">
      <c r="A114" s="298"/>
      <c r="B114" s="214"/>
      <c r="C114" s="214"/>
      <c r="D114" s="214"/>
      <c r="E114" s="215"/>
      <c r="F114" s="209"/>
      <c r="G114" t="s" s="211">
        <v>249</v>
      </c>
      <c r="H114" t="s" s="211">
        <v>250</v>
      </c>
      <c r="I114" t="s" s="211">
        <v>250</v>
      </c>
      <c r="J114" s="210">
        <v>3</v>
      </c>
      <c r="K114" s="210">
        <v>3</v>
      </c>
      <c r="L114" s="210">
        <v>1</v>
      </c>
      <c r="M114" s="210">
        <v>3</v>
      </c>
      <c r="N114" s="212">
        <v>8</v>
      </c>
      <c r="O114" t="s" s="314">
        <v>276</v>
      </c>
      <c r="S114" s="192"/>
      <c r="T114" s="220"/>
      <c r="U114" s="221"/>
    </row>
    <row r="115" s="154" customFormat="1" ht="51" customHeight="1">
      <c r="A115" s="298"/>
      <c r="B115" s="214"/>
      <c r="C115" s="214"/>
      <c r="D115" s="214"/>
      <c r="E115" s="215"/>
      <c r="F115" s="332"/>
      <c r="G115" s="333"/>
      <c r="H115" s="334"/>
      <c r="I115" s="334"/>
      <c r="J115" s="334"/>
      <c r="K115" s="334"/>
      <c r="L115" s="334"/>
      <c r="M115" s="334"/>
      <c r="N115" s="335"/>
      <c r="O115" t="s" s="314">
        <v>277</v>
      </c>
      <c r="T115" s="220"/>
      <c r="U115" s="221"/>
    </row>
    <row r="116" s="154" customFormat="1" ht="63" customHeight="1">
      <c r="A116" s="298"/>
      <c r="B116" t="s" s="321">
        <v>248</v>
      </c>
      <c r="C116" s="322"/>
      <c r="D116" s="322"/>
      <c r="E116" s="215"/>
      <c r="F116" s="332"/>
      <c r="G116" s="333"/>
      <c r="H116" s="334"/>
      <c r="I116" s="334"/>
      <c r="J116" s="334"/>
      <c r="K116" s="334"/>
      <c r="L116" s="334"/>
      <c r="M116" s="334"/>
      <c r="N116" s="335"/>
      <c r="O116" t="s" s="314">
        <v>278</v>
      </c>
      <c r="S116" s="192"/>
      <c r="T116" s="220"/>
      <c r="U116" s="221"/>
    </row>
    <row r="117" s="154" customFormat="1" ht="63" customHeight="1">
      <c r="A117" s="301"/>
      <c r="B117" s="226"/>
      <c r="C117" s="226"/>
      <c r="D117" s="226"/>
      <c r="E117" s="227"/>
      <c r="F117" s="326"/>
      <c r="G117" s="327"/>
      <c r="H117" s="328"/>
      <c r="I117" s="328"/>
      <c r="J117" s="328"/>
      <c r="K117" s="328"/>
      <c r="L117" s="328"/>
      <c r="M117" s="328"/>
      <c r="N117" s="329"/>
      <c r="O117" t="s" s="336">
        <v>279</v>
      </c>
      <c r="S117" s="192"/>
      <c r="T117" s="220"/>
      <c r="U117" s="221"/>
    </row>
    <row r="118" s="154" customFormat="1" ht="17" customHeight="1">
      <c r="A118" s="284">
        <v>0</v>
      </c>
      <c r="B118" s="285">
        <v>0</v>
      </c>
      <c r="C118" s="284">
        <v>0</v>
      </c>
      <c r="D118" s="285">
        <v>0</v>
      </c>
      <c r="E118" s="284">
        <v>0</v>
      </c>
      <c r="F118" s="285">
        <v>0</v>
      </c>
      <c r="G118" s="284">
        <v>0</v>
      </c>
      <c r="H118" s="285">
        <v>0</v>
      </c>
      <c r="I118" s="284">
        <v>0</v>
      </c>
      <c r="J118" s="284">
        <v>0</v>
      </c>
      <c r="K118" s="285">
        <v>0</v>
      </c>
      <c r="L118" s="284">
        <v>0</v>
      </c>
      <c r="M118" s="284">
        <v>0</v>
      </c>
      <c r="N118" s="285">
        <v>0</v>
      </c>
      <c r="O118" s="284">
        <v>0</v>
      </c>
      <c r="P118" s="236">
        <f>IF(S118="NON",0,SUM(A118:O123))</f>
        <v>0</v>
      </c>
      <c r="S118" t="s" s="237">
        <v>253</v>
      </c>
      <c r="T118" s="220"/>
      <c r="U118" s="221"/>
    </row>
    <row r="119" s="154" customFormat="1" ht="17" customHeight="1">
      <c r="A119" s="284">
        <v>0</v>
      </c>
      <c r="B119" s="285">
        <v>0</v>
      </c>
      <c r="C119" s="284">
        <v>0</v>
      </c>
      <c r="D119" s="284">
        <v>0</v>
      </c>
      <c r="E119" s="285">
        <v>0</v>
      </c>
      <c r="F119" s="284">
        <v>0</v>
      </c>
      <c r="G119" s="284">
        <v>0</v>
      </c>
      <c r="H119" s="284">
        <v>0</v>
      </c>
      <c r="I119" s="285">
        <v>0</v>
      </c>
      <c r="J119" s="284">
        <v>0</v>
      </c>
      <c r="K119" s="284">
        <v>0</v>
      </c>
      <c r="L119" s="284">
        <v>0</v>
      </c>
      <c r="M119" s="285">
        <v>0</v>
      </c>
      <c r="N119" s="284">
        <v>0</v>
      </c>
      <c r="O119" s="284">
        <v>0</v>
      </c>
      <c r="S119" s="192"/>
      <c r="T119" s="220"/>
      <c r="U119" s="221"/>
    </row>
    <row r="120" s="154" customFormat="1" ht="17" customHeight="1">
      <c r="A120" s="284">
        <v>0</v>
      </c>
      <c r="B120" s="285">
        <v>0</v>
      </c>
      <c r="C120" s="284">
        <v>0</v>
      </c>
      <c r="D120" s="284">
        <v>0</v>
      </c>
      <c r="E120" s="284">
        <v>0</v>
      </c>
      <c r="F120" s="285">
        <v>0</v>
      </c>
      <c r="G120" s="284">
        <v>0</v>
      </c>
      <c r="H120" s="284">
        <v>0</v>
      </c>
      <c r="I120" s="284">
        <v>0</v>
      </c>
      <c r="J120" s="284">
        <v>0</v>
      </c>
      <c r="K120" s="285">
        <v>0</v>
      </c>
      <c r="L120" s="284">
        <v>0</v>
      </c>
      <c r="M120" s="284">
        <v>0</v>
      </c>
      <c r="N120" s="284">
        <v>0</v>
      </c>
      <c r="O120" s="284">
        <v>0</v>
      </c>
      <c r="S120" s="192"/>
      <c r="T120" s="220"/>
      <c r="U120" s="221"/>
    </row>
    <row r="121" s="154" customFormat="1" ht="17" customHeight="1">
      <c r="A121" s="285">
        <v>0</v>
      </c>
      <c r="B121" s="284">
        <v>0</v>
      </c>
      <c r="C121" s="284">
        <v>0</v>
      </c>
      <c r="D121" s="284">
        <v>0</v>
      </c>
      <c r="E121" s="284">
        <v>0</v>
      </c>
      <c r="F121" s="285">
        <v>0</v>
      </c>
      <c r="G121" s="284">
        <v>0</v>
      </c>
      <c r="H121" s="284">
        <v>0</v>
      </c>
      <c r="I121" s="284">
        <v>0</v>
      </c>
      <c r="J121" s="284">
        <v>0</v>
      </c>
      <c r="K121" s="284">
        <v>0</v>
      </c>
      <c r="L121" s="285">
        <v>0</v>
      </c>
      <c r="M121" s="284">
        <v>0</v>
      </c>
      <c r="N121" s="284">
        <v>0</v>
      </c>
      <c r="O121" s="284">
        <v>0</v>
      </c>
      <c r="S121" s="192"/>
      <c r="T121" s="220"/>
      <c r="U121" s="221"/>
    </row>
    <row r="122" s="154" customFormat="1" ht="17" customHeight="1">
      <c r="A122" s="284">
        <v>0</v>
      </c>
      <c r="B122" s="284">
        <v>0</v>
      </c>
      <c r="C122" s="285">
        <v>0</v>
      </c>
      <c r="D122" s="284">
        <v>0</v>
      </c>
      <c r="E122" s="284">
        <v>0</v>
      </c>
      <c r="F122" s="284">
        <v>0</v>
      </c>
      <c r="G122" s="284">
        <v>0</v>
      </c>
      <c r="H122" s="284">
        <v>0</v>
      </c>
      <c r="I122" s="285">
        <v>0</v>
      </c>
      <c r="J122" s="284">
        <v>0</v>
      </c>
      <c r="K122" s="284">
        <v>0</v>
      </c>
      <c r="L122" s="284">
        <v>0</v>
      </c>
      <c r="M122" s="284">
        <v>0</v>
      </c>
      <c r="N122" s="284">
        <v>0</v>
      </c>
      <c r="O122" s="284">
        <v>0</v>
      </c>
      <c r="S122" s="192"/>
      <c r="T122" s="220"/>
      <c r="U122" s="221"/>
    </row>
    <row r="123" s="154" customFormat="1" ht="17" customHeight="1">
      <c r="A123" s="285">
        <v>0</v>
      </c>
      <c r="B123" s="284">
        <v>0</v>
      </c>
      <c r="C123" s="284">
        <v>0</v>
      </c>
      <c r="D123" s="284">
        <v>0</v>
      </c>
      <c r="E123" s="284">
        <v>0</v>
      </c>
      <c r="F123" s="284">
        <v>0</v>
      </c>
      <c r="G123" s="284">
        <v>0</v>
      </c>
      <c r="H123" s="285">
        <v>0</v>
      </c>
      <c r="I123" s="284">
        <v>0</v>
      </c>
      <c r="J123" s="284">
        <v>0</v>
      </c>
      <c r="K123" s="284">
        <v>0</v>
      </c>
      <c r="L123" s="284">
        <v>0</v>
      </c>
      <c r="M123" s="284">
        <v>0</v>
      </c>
      <c r="N123" s="284">
        <v>0</v>
      </c>
      <c r="O123" s="285">
        <v>0</v>
      </c>
      <c r="S123" s="192"/>
      <c r="T123" t="s" s="193">
        <v>20</v>
      </c>
      <c r="U123" t="s" s="194">
        <v>232</v>
      </c>
    </row>
    <row r="124" s="154" customFormat="1" ht="20" customHeight="1">
      <c r="A124" s="337"/>
      <c r="B124" t="s" s="246">
        <v>280</v>
      </c>
      <c r="C124" s="247">
        <v>50</v>
      </c>
      <c r="D124" s="248">
        <v>0</v>
      </c>
      <c r="E124" s="313"/>
      <c r="F124" s="313"/>
      <c r="G124" s="313"/>
      <c r="H124" s="313"/>
      <c r="I124" s="313"/>
      <c r="J124" s="313"/>
      <c r="K124" s="313"/>
      <c r="L124" s="313"/>
      <c r="M124" s="313"/>
      <c r="N124" s="313"/>
      <c r="O124" s="313"/>
      <c r="P124" s="205"/>
      <c r="T124" s="206">
        <v>0</v>
      </c>
      <c r="U124" s="207">
        <f>C124*T124</f>
        <v>0</v>
      </c>
    </row>
    <row r="125" s="154" customFormat="1" ht="44" customHeight="1">
      <c r="A125" s="298"/>
      <c r="B125" t="s" s="299">
        <v>244</v>
      </c>
      <c r="C125" s="214"/>
      <c r="D125" s="214"/>
      <c r="E125" s="215"/>
      <c r="F125" t="s" s="216">
        <v>229</v>
      </c>
      <c r="G125" t="s" s="217">
        <v>234</v>
      </c>
      <c r="H125" t="s" s="217">
        <v>235</v>
      </c>
      <c r="I125" t="s" s="217">
        <v>236</v>
      </c>
      <c r="J125" t="s" s="217">
        <v>237</v>
      </c>
      <c r="K125" t="s" s="217">
        <v>238</v>
      </c>
      <c r="L125" t="s" s="217">
        <v>239</v>
      </c>
      <c r="M125" t="s" s="217">
        <v>240</v>
      </c>
      <c r="N125" t="s" s="218">
        <v>241</v>
      </c>
      <c r="O125" t="s" s="219">
        <v>281</v>
      </c>
      <c r="P125" s="101">
        <f>C124*D124</f>
        <v>0</v>
      </c>
      <c r="S125" s="192"/>
      <c r="T125" s="220"/>
      <c r="U125" s="221"/>
    </row>
    <row r="126" s="154" customFormat="1" ht="58" customHeight="1">
      <c r="A126" s="301"/>
      <c r="B126" t="s" s="338">
        <v>248</v>
      </c>
      <c r="C126" s="226"/>
      <c r="D126" s="226"/>
      <c r="E126" s="339"/>
      <c r="F126" s="228"/>
      <c r="G126" t="s" s="229">
        <v>249</v>
      </c>
      <c r="H126" t="s" s="229">
        <v>262</v>
      </c>
      <c r="I126" t="s" s="229">
        <v>262</v>
      </c>
      <c r="J126" s="230">
        <v>3</v>
      </c>
      <c r="K126" s="230">
        <v>3</v>
      </c>
      <c r="L126" s="230">
        <v>1</v>
      </c>
      <c r="M126" s="230">
        <v>1</v>
      </c>
      <c r="N126" s="231">
        <v>7</v>
      </c>
      <c r="O126" t="s" s="232">
        <v>282</v>
      </c>
      <c r="S126" s="192"/>
      <c r="T126" s="220"/>
      <c r="U126" s="221"/>
    </row>
    <row r="127" s="154" customFormat="1" ht="17" customHeight="1">
      <c r="A127" s="284">
        <v>0</v>
      </c>
      <c r="B127" s="285">
        <v>0</v>
      </c>
      <c r="C127" s="284">
        <v>0</v>
      </c>
      <c r="D127" s="285">
        <v>0</v>
      </c>
      <c r="E127" s="284">
        <v>0</v>
      </c>
      <c r="F127" s="285">
        <v>0</v>
      </c>
      <c r="G127" s="284">
        <v>0</v>
      </c>
      <c r="H127" s="285">
        <v>0</v>
      </c>
      <c r="I127" s="284">
        <v>0</v>
      </c>
      <c r="J127" s="284">
        <v>0</v>
      </c>
      <c r="K127" s="285">
        <v>0</v>
      </c>
      <c r="L127" s="284">
        <v>0</v>
      </c>
      <c r="M127" s="284">
        <v>0</v>
      </c>
      <c r="N127" s="285">
        <v>0</v>
      </c>
      <c r="O127" s="284">
        <v>0</v>
      </c>
      <c r="P127" s="236">
        <f>IF(S127="NON",0,SUM(A127:O132))</f>
        <v>0</v>
      </c>
      <c r="S127" t="s" s="237">
        <v>253</v>
      </c>
      <c r="T127" s="220"/>
      <c r="U127" s="221"/>
    </row>
    <row r="128" s="154" customFormat="1" ht="17" customHeight="1">
      <c r="A128" s="284">
        <v>0</v>
      </c>
      <c r="B128" s="285">
        <v>0</v>
      </c>
      <c r="C128" s="284">
        <v>0</v>
      </c>
      <c r="D128" s="284">
        <v>0</v>
      </c>
      <c r="E128" s="285">
        <v>0</v>
      </c>
      <c r="F128" s="284">
        <v>0</v>
      </c>
      <c r="G128" s="284">
        <v>0</v>
      </c>
      <c r="H128" s="284">
        <v>0</v>
      </c>
      <c r="I128" s="285">
        <v>0</v>
      </c>
      <c r="J128" s="284">
        <v>0</v>
      </c>
      <c r="K128" s="284">
        <v>0</v>
      </c>
      <c r="L128" s="284">
        <v>0</v>
      </c>
      <c r="M128" s="285">
        <v>0</v>
      </c>
      <c r="N128" s="284">
        <v>0</v>
      </c>
      <c r="O128" s="284">
        <v>0</v>
      </c>
      <c r="S128" s="192"/>
      <c r="T128" s="220"/>
      <c r="U128" s="221"/>
    </row>
    <row r="129" s="154" customFormat="1" ht="17" customHeight="1">
      <c r="A129" s="284">
        <v>0</v>
      </c>
      <c r="B129" s="285">
        <v>0</v>
      </c>
      <c r="C129" s="284">
        <v>0</v>
      </c>
      <c r="D129" s="284">
        <v>0</v>
      </c>
      <c r="E129" s="284">
        <v>0</v>
      </c>
      <c r="F129" s="285">
        <v>0</v>
      </c>
      <c r="G129" s="284">
        <v>0</v>
      </c>
      <c r="H129" s="284">
        <v>0</v>
      </c>
      <c r="I129" s="284">
        <v>0</v>
      </c>
      <c r="J129" s="284">
        <v>0</v>
      </c>
      <c r="K129" s="285">
        <v>0</v>
      </c>
      <c r="L129" s="284">
        <v>0</v>
      </c>
      <c r="M129" s="284">
        <v>0</v>
      </c>
      <c r="N129" s="284">
        <v>0</v>
      </c>
      <c r="O129" s="284">
        <v>0</v>
      </c>
      <c r="S129" s="192"/>
      <c r="T129" s="220"/>
      <c r="U129" s="221"/>
    </row>
    <row r="130" s="154" customFormat="1" ht="17" customHeight="1">
      <c r="A130" s="285">
        <v>0</v>
      </c>
      <c r="B130" s="284">
        <v>0</v>
      </c>
      <c r="C130" s="284">
        <v>0</v>
      </c>
      <c r="D130" s="284">
        <v>0</v>
      </c>
      <c r="E130" s="284">
        <v>0</v>
      </c>
      <c r="F130" s="285">
        <v>0</v>
      </c>
      <c r="G130" s="284">
        <v>0</v>
      </c>
      <c r="H130" s="284">
        <v>0</v>
      </c>
      <c r="I130" s="284">
        <v>0</v>
      </c>
      <c r="J130" s="284">
        <v>0</v>
      </c>
      <c r="K130" s="284">
        <v>0</v>
      </c>
      <c r="L130" s="285">
        <v>0</v>
      </c>
      <c r="M130" s="284">
        <v>0</v>
      </c>
      <c r="N130" s="284">
        <v>0</v>
      </c>
      <c r="O130" s="284">
        <v>0</v>
      </c>
      <c r="S130" s="192"/>
      <c r="T130" s="220"/>
      <c r="U130" s="221"/>
    </row>
    <row r="131" s="154" customFormat="1" ht="17" customHeight="1">
      <c r="A131" s="284">
        <v>0</v>
      </c>
      <c r="B131" s="284">
        <v>0</v>
      </c>
      <c r="C131" s="285">
        <v>0</v>
      </c>
      <c r="D131" s="284">
        <v>0</v>
      </c>
      <c r="E131" s="284">
        <v>0</v>
      </c>
      <c r="F131" s="284">
        <v>0</v>
      </c>
      <c r="G131" s="284">
        <v>0</v>
      </c>
      <c r="H131" s="284">
        <v>0</v>
      </c>
      <c r="I131" s="285">
        <v>0</v>
      </c>
      <c r="J131" s="284">
        <v>0</v>
      </c>
      <c r="K131" s="284">
        <v>0</v>
      </c>
      <c r="L131" s="284">
        <v>0</v>
      </c>
      <c r="M131" s="284">
        <v>0</v>
      </c>
      <c r="N131" s="284">
        <v>0</v>
      </c>
      <c r="O131" s="284">
        <v>0</v>
      </c>
      <c r="S131" s="192"/>
      <c r="T131" s="220"/>
      <c r="U131" s="221"/>
    </row>
    <row r="132" s="154" customFormat="1" ht="17" customHeight="1">
      <c r="A132" s="285">
        <v>0</v>
      </c>
      <c r="B132" s="284">
        <v>0</v>
      </c>
      <c r="C132" s="284">
        <v>0</v>
      </c>
      <c r="D132" s="284">
        <v>0</v>
      </c>
      <c r="E132" s="284">
        <v>0</v>
      </c>
      <c r="F132" s="284">
        <v>0</v>
      </c>
      <c r="G132" s="284">
        <v>0</v>
      </c>
      <c r="H132" s="285">
        <v>0</v>
      </c>
      <c r="I132" s="284">
        <v>0</v>
      </c>
      <c r="J132" s="284">
        <v>0</v>
      </c>
      <c r="K132" s="284">
        <v>0</v>
      </c>
      <c r="L132" s="284">
        <v>0</v>
      </c>
      <c r="M132" s="284">
        <v>0</v>
      </c>
      <c r="N132" s="284">
        <v>0</v>
      </c>
      <c r="O132" s="285">
        <v>0</v>
      </c>
      <c r="S132" s="192"/>
      <c r="T132" s="220"/>
      <c r="U132" s="221"/>
    </row>
    <row r="133" s="154" customFormat="1" ht="20" customHeight="1">
      <c r="A133" s="293"/>
      <c r="B133" t="s" s="294">
        <v>260</v>
      </c>
      <c r="C133" s="295"/>
      <c r="D133" s="295"/>
      <c r="E133" s="295"/>
      <c r="F133" s="295"/>
      <c r="G133" s="295"/>
      <c r="H133" s="295"/>
      <c r="I133" s="295"/>
      <c r="J133" s="295"/>
      <c r="K133" s="295"/>
      <c r="L133" s="295"/>
      <c r="M133" s="296"/>
      <c r="N133" s="296"/>
      <c r="O133" s="297"/>
      <c r="P133" s="180"/>
      <c r="S133" s="192"/>
      <c r="T133" s="220"/>
      <c r="U133" s="221"/>
    </row>
    <row r="134" s="154" customFormat="1" ht="17" customHeight="1">
      <c r="A134" t="s" s="188">
        <v>226</v>
      </c>
      <c r="B134" t="s" s="189">
        <v>227</v>
      </c>
      <c r="C134" t="s" s="189">
        <v>19</v>
      </c>
      <c r="D134" t="s" s="189">
        <v>20</v>
      </c>
      <c r="E134" t="s" s="189">
        <v>228</v>
      </c>
      <c r="F134" t="s" s="189">
        <v>229</v>
      </c>
      <c r="G134" s="190"/>
      <c r="H134" s="190"/>
      <c r="I134" s="190"/>
      <c r="J134" s="190"/>
      <c r="K134" s="190"/>
      <c r="L134" s="190"/>
      <c r="M134" s="190"/>
      <c r="N134" s="190"/>
      <c r="O134" t="s" s="189">
        <v>230</v>
      </c>
      <c r="P134" t="s" s="191">
        <v>231</v>
      </c>
      <c r="S134" s="192"/>
      <c r="T134" t="s" s="193">
        <v>20</v>
      </c>
      <c r="U134" t="s" s="194">
        <v>232</v>
      </c>
    </row>
    <row r="135" s="154" customFormat="1" ht="20" customHeight="1">
      <c r="A135" s="202"/>
      <c r="B135" t="s" s="203">
        <v>283</v>
      </c>
      <c r="C135" s="204">
        <v>90</v>
      </c>
      <c r="D135" s="320">
        <v>0</v>
      </c>
      <c r="E135" s="205"/>
      <c r="F135" s="205"/>
      <c r="G135" s="205"/>
      <c r="H135" s="205"/>
      <c r="I135" s="205"/>
      <c r="J135" s="205"/>
      <c r="K135" s="205"/>
      <c r="L135" s="205"/>
      <c r="M135" s="205"/>
      <c r="N135" s="205"/>
      <c r="O135" s="205"/>
      <c r="P135" s="205"/>
      <c r="S135" s="192"/>
      <c r="T135" s="206">
        <v>0</v>
      </c>
      <c r="U135" s="207">
        <f>C135*T135</f>
        <v>0</v>
      </c>
    </row>
    <row r="136" s="154" customFormat="1" ht="30" customHeight="1">
      <c r="A136" s="298"/>
      <c r="B136" t="s" s="299">
        <v>244</v>
      </c>
      <c r="C136" s="214"/>
      <c r="D136" s="214"/>
      <c r="E136" s="214"/>
      <c r="F136" t="s" s="216">
        <v>229</v>
      </c>
      <c r="G136" t="s" s="217">
        <v>234</v>
      </c>
      <c r="H136" t="s" s="217">
        <v>235</v>
      </c>
      <c r="I136" t="s" s="217">
        <v>236</v>
      </c>
      <c r="J136" t="s" s="217">
        <v>237</v>
      </c>
      <c r="K136" t="s" s="217">
        <v>238</v>
      </c>
      <c r="L136" t="s" s="217">
        <v>239</v>
      </c>
      <c r="M136" t="s" s="217">
        <v>240</v>
      </c>
      <c r="N136" t="s" s="218">
        <v>241</v>
      </c>
      <c r="O136" t="s" s="219">
        <v>284</v>
      </c>
      <c r="P136" s="101">
        <f>C135*D135</f>
        <v>0</v>
      </c>
      <c r="T136" s="220"/>
      <c r="U136" s="221"/>
    </row>
    <row r="137" s="154" customFormat="1" ht="100" customHeight="1">
      <c r="A137" s="298"/>
      <c r="B137" s="214"/>
      <c r="C137" s="214"/>
      <c r="D137" s="214"/>
      <c r="E137" s="214"/>
      <c r="F137" s="209"/>
      <c r="G137" t="s" s="211">
        <v>249</v>
      </c>
      <c r="H137" t="s" s="211">
        <v>250</v>
      </c>
      <c r="I137" t="s" s="211">
        <v>262</v>
      </c>
      <c r="J137" s="210">
        <v>5</v>
      </c>
      <c r="K137" s="210">
        <v>5</v>
      </c>
      <c r="L137" s="210">
        <v>2</v>
      </c>
      <c r="M137" s="210">
        <v>2</v>
      </c>
      <c r="N137" s="212">
        <v>7</v>
      </c>
      <c r="O137" t="s" s="219">
        <v>285</v>
      </c>
      <c r="S137" s="192"/>
      <c r="T137" s="220"/>
      <c r="U137" s="221"/>
    </row>
    <row r="138" s="154" customFormat="1" ht="44" customHeight="1">
      <c r="A138" s="301"/>
      <c r="B138" s="302"/>
      <c r="C138" s="302"/>
      <c r="D138" s="302"/>
      <c r="E138" s="302"/>
      <c r="F138" s="326"/>
      <c r="G138" s="327"/>
      <c r="H138" s="327"/>
      <c r="I138" s="327"/>
      <c r="J138" s="327"/>
      <c r="K138" s="327"/>
      <c r="L138" s="327"/>
      <c r="M138" s="327"/>
      <c r="N138" s="331"/>
      <c r="O138" t="s" s="219">
        <v>286</v>
      </c>
      <c r="S138" s="192"/>
      <c r="T138" s="220"/>
      <c r="U138" s="221"/>
    </row>
    <row r="139" s="154" customFormat="1" ht="17" customHeight="1">
      <c r="A139" s="284">
        <v>0</v>
      </c>
      <c r="B139" s="285">
        <v>0</v>
      </c>
      <c r="C139" s="284">
        <v>0</v>
      </c>
      <c r="D139" s="284">
        <v>0</v>
      </c>
      <c r="E139" s="285">
        <v>0</v>
      </c>
      <c r="F139" s="284">
        <v>0</v>
      </c>
      <c r="G139" s="284">
        <v>0</v>
      </c>
      <c r="H139" s="284">
        <v>0</v>
      </c>
      <c r="I139" s="285">
        <v>0</v>
      </c>
      <c r="J139" s="284">
        <v>0</v>
      </c>
      <c r="K139" s="284">
        <v>0</v>
      </c>
      <c r="L139" s="284">
        <v>0</v>
      </c>
      <c r="M139" s="284">
        <v>0</v>
      </c>
      <c r="N139" s="285">
        <v>0</v>
      </c>
      <c r="O139" s="304"/>
      <c r="P139" s="305">
        <f>IF(S139="NON",0,SUM(B139+C139+D139+E139+F139+G139+H139+I139+J139+K139+L139+M139+N139+O139))</f>
        <v>0</v>
      </c>
      <c r="S139" t="s" s="237">
        <v>253</v>
      </c>
      <c r="T139" s="220"/>
      <c r="U139" s="221"/>
    </row>
    <row r="140" s="154" customFormat="1" ht="30" customHeight="1">
      <c r="A140" s="306"/>
      <c r="B140" t="s" s="307">
        <v>244</v>
      </c>
      <c r="C140" s="266"/>
      <c r="D140" s="266"/>
      <c r="E140" s="266"/>
      <c r="F140" t="s" s="308">
        <v>229</v>
      </c>
      <c r="G140" t="s" s="309">
        <v>234</v>
      </c>
      <c r="H140" t="s" s="309">
        <v>235</v>
      </c>
      <c r="I140" t="s" s="309">
        <v>236</v>
      </c>
      <c r="J140" t="s" s="309">
        <v>237</v>
      </c>
      <c r="K140" t="s" s="309">
        <v>238</v>
      </c>
      <c r="L140" t="s" s="309">
        <v>239</v>
      </c>
      <c r="M140" t="s" s="309">
        <v>240</v>
      </c>
      <c r="N140" t="s" s="310">
        <v>241</v>
      </c>
      <c r="O140" t="s" s="219">
        <v>284</v>
      </c>
      <c r="P140" s="80"/>
      <c r="T140" s="220"/>
      <c r="U140" s="221"/>
    </row>
    <row r="141" s="154" customFormat="1" ht="100" customHeight="1">
      <c r="A141" s="298"/>
      <c r="B141" s="214"/>
      <c r="C141" s="214"/>
      <c r="D141" s="214"/>
      <c r="E141" s="214"/>
      <c r="F141" s="209"/>
      <c r="G141" t="s" s="211">
        <v>249</v>
      </c>
      <c r="H141" t="s" s="211">
        <v>250</v>
      </c>
      <c r="I141" t="s" s="211">
        <v>262</v>
      </c>
      <c r="J141" s="210">
        <v>5</v>
      </c>
      <c r="K141" s="210">
        <v>5</v>
      </c>
      <c r="L141" s="210">
        <v>2</v>
      </c>
      <c r="M141" s="210">
        <v>2</v>
      </c>
      <c r="N141" s="212">
        <v>7</v>
      </c>
      <c r="O141" t="s" s="219">
        <v>285</v>
      </c>
      <c r="S141" s="192"/>
      <c r="T141" s="220"/>
      <c r="U141" s="221"/>
    </row>
    <row r="142" s="154" customFormat="1" ht="44" customHeight="1">
      <c r="A142" s="301"/>
      <c r="B142" s="302"/>
      <c r="C142" s="302"/>
      <c r="D142" s="302"/>
      <c r="E142" s="302"/>
      <c r="F142" s="326"/>
      <c r="G142" s="327"/>
      <c r="H142" s="327"/>
      <c r="I142" s="327"/>
      <c r="J142" s="327"/>
      <c r="K142" s="327"/>
      <c r="L142" s="327"/>
      <c r="M142" s="327"/>
      <c r="N142" s="331"/>
      <c r="O142" t="s" s="219">
        <v>286</v>
      </c>
      <c r="S142" s="192"/>
      <c r="T142" s="220"/>
      <c r="U142" s="221"/>
    </row>
    <row r="143" s="154" customFormat="1" ht="17" customHeight="1">
      <c r="A143" s="284">
        <v>0</v>
      </c>
      <c r="B143" s="285">
        <v>0</v>
      </c>
      <c r="C143" s="284">
        <v>0</v>
      </c>
      <c r="D143" s="284">
        <v>0</v>
      </c>
      <c r="E143" s="285">
        <v>0</v>
      </c>
      <c r="F143" s="284">
        <v>0</v>
      </c>
      <c r="G143" s="284">
        <v>0</v>
      </c>
      <c r="H143" s="284">
        <v>0</v>
      </c>
      <c r="I143" s="285">
        <v>0</v>
      </c>
      <c r="J143" s="284">
        <v>0</v>
      </c>
      <c r="K143" s="284">
        <v>0</v>
      </c>
      <c r="L143" s="284">
        <v>0</v>
      </c>
      <c r="M143" s="284">
        <v>0</v>
      </c>
      <c r="N143" s="285">
        <v>0</v>
      </c>
      <c r="O143" s="304"/>
      <c r="P143" s="305">
        <f>IF(S143="NON",0,SUM(B143+C143+D143+E143+F143+G143+H143+I143+J143+K143+L143+M143+N143+O143))</f>
        <v>0</v>
      </c>
      <c r="S143" t="s" s="237">
        <v>253</v>
      </c>
      <c r="T143" s="220"/>
      <c r="U143" s="221"/>
    </row>
    <row r="144" s="154" customFormat="1" ht="30" customHeight="1">
      <c r="A144" s="306"/>
      <c r="B144" t="s" s="307">
        <v>244</v>
      </c>
      <c r="C144" s="266"/>
      <c r="D144" s="266"/>
      <c r="E144" s="266"/>
      <c r="F144" t="s" s="308">
        <v>229</v>
      </c>
      <c r="G144" t="s" s="309">
        <v>234</v>
      </c>
      <c r="H144" t="s" s="309">
        <v>235</v>
      </c>
      <c r="I144" t="s" s="309">
        <v>236</v>
      </c>
      <c r="J144" t="s" s="309">
        <v>237</v>
      </c>
      <c r="K144" t="s" s="309">
        <v>238</v>
      </c>
      <c r="L144" t="s" s="309">
        <v>239</v>
      </c>
      <c r="M144" t="s" s="309">
        <v>240</v>
      </c>
      <c r="N144" t="s" s="310">
        <v>241</v>
      </c>
      <c r="O144" t="s" s="219">
        <v>284</v>
      </c>
      <c r="P144" s="80"/>
      <c r="T144" s="220"/>
      <c r="U144" s="221"/>
    </row>
    <row r="145" s="154" customFormat="1" ht="100" customHeight="1">
      <c r="A145" s="298"/>
      <c r="B145" s="214"/>
      <c r="C145" s="214"/>
      <c r="D145" s="214"/>
      <c r="E145" s="214"/>
      <c r="F145" s="209"/>
      <c r="G145" t="s" s="211">
        <v>249</v>
      </c>
      <c r="H145" t="s" s="211">
        <v>250</v>
      </c>
      <c r="I145" t="s" s="211">
        <v>262</v>
      </c>
      <c r="J145" s="210">
        <v>5</v>
      </c>
      <c r="K145" s="210">
        <v>5</v>
      </c>
      <c r="L145" s="210">
        <v>2</v>
      </c>
      <c r="M145" s="210">
        <v>2</v>
      </c>
      <c r="N145" s="212">
        <v>7</v>
      </c>
      <c r="O145" t="s" s="219">
        <v>285</v>
      </c>
      <c r="S145" s="192"/>
      <c r="T145" s="220"/>
      <c r="U145" s="221"/>
    </row>
    <row r="146" s="154" customFormat="1" ht="44" customHeight="1">
      <c r="A146" s="301"/>
      <c r="B146" s="302"/>
      <c r="C146" s="302"/>
      <c r="D146" s="302"/>
      <c r="E146" s="302"/>
      <c r="F146" s="326"/>
      <c r="G146" s="327"/>
      <c r="H146" s="327"/>
      <c r="I146" s="327"/>
      <c r="J146" s="327"/>
      <c r="K146" s="327"/>
      <c r="L146" s="327"/>
      <c r="M146" s="327"/>
      <c r="N146" s="331"/>
      <c r="O146" t="s" s="219">
        <v>286</v>
      </c>
      <c r="S146" s="192"/>
      <c r="T146" s="220"/>
      <c r="U146" s="221"/>
    </row>
    <row r="147" s="154" customFormat="1" ht="17" customHeight="1">
      <c r="A147" s="284">
        <v>0</v>
      </c>
      <c r="B147" s="285">
        <v>0</v>
      </c>
      <c r="C147" s="284">
        <v>0</v>
      </c>
      <c r="D147" s="284">
        <v>0</v>
      </c>
      <c r="E147" s="285">
        <v>0</v>
      </c>
      <c r="F147" s="284">
        <v>0</v>
      </c>
      <c r="G147" s="284">
        <v>0</v>
      </c>
      <c r="H147" s="284">
        <v>0</v>
      </c>
      <c r="I147" s="285">
        <v>0</v>
      </c>
      <c r="J147" s="284">
        <v>0</v>
      </c>
      <c r="K147" s="284">
        <v>0</v>
      </c>
      <c r="L147" s="284">
        <v>0</v>
      </c>
      <c r="M147" s="284">
        <v>0</v>
      </c>
      <c r="N147" s="285">
        <v>0</v>
      </c>
      <c r="O147" s="304"/>
      <c r="P147" s="305">
        <f>IF(S147="NON",0,SUM(B147+C147+D147+E147+F147+G147+H147+I147+J147+K147+L147+M147+N147+O147))</f>
        <v>0</v>
      </c>
      <c r="S147" t="s" s="237">
        <v>253</v>
      </c>
      <c r="T147" t="s" s="193">
        <v>20</v>
      </c>
      <c r="U147" t="s" s="194">
        <v>232</v>
      </c>
    </row>
    <row r="148" s="154" customFormat="1" ht="20" customHeight="1">
      <c r="A148" s="337"/>
      <c r="B148" t="s" s="246">
        <v>287</v>
      </c>
      <c r="C148" s="247">
        <v>30</v>
      </c>
      <c r="D148" s="248">
        <v>0</v>
      </c>
      <c r="E148" s="313"/>
      <c r="F148" s="313"/>
      <c r="G148" s="313"/>
      <c r="H148" s="313"/>
      <c r="I148" s="313"/>
      <c r="J148" s="313"/>
      <c r="K148" s="313"/>
      <c r="L148" s="313"/>
      <c r="M148" s="313"/>
      <c r="N148" s="313"/>
      <c r="O148" s="205"/>
      <c r="P148" s="205"/>
      <c r="T148" s="206">
        <v>0</v>
      </c>
      <c r="U148" s="207">
        <f>C148*T148</f>
        <v>0</v>
      </c>
    </row>
    <row r="149" s="154" customFormat="1" ht="86" customHeight="1">
      <c r="A149" s="298"/>
      <c r="B149" t="s" s="299">
        <v>244</v>
      </c>
      <c r="C149" s="214"/>
      <c r="D149" s="214"/>
      <c r="E149" s="214"/>
      <c r="F149" t="s" s="216">
        <v>229</v>
      </c>
      <c r="G149" t="s" s="217">
        <v>234</v>
      </c>
      <c r="H149" t="s" s="217">
        <v>235</v>
      </c>
      <c r="I149" t="s" s="217">
        <v>236</v>
      </c>
      <c r="J149" t="s" s="217">
        <v>237</v>
      </c>
      <c r="K149" t="s" s="217">
        <v>238</v>
      </c>
      <c r="L149" t="s" s="217">
        <v>239</v>
      </c>
      <c r="M149" t="s" s="217">
        <v>240</v>
      </c>
      <c r="N149" t="s" s="218">
        <v>241</v>
      </c>
      <c r="O149" t="s" s="219">
        <v>288</v>
      </c>
      <c r="P149" s="80"/>
      <c r="S149" s="192"/>
      <c r="T149" s="220"/>
      <c r="U149" s="221"/>
    </row>
    <row r="150" s="154" customFormat="1" ht="44" customHeight="1">
      <c r="A150" s="301"/>
      <c r="B150" s="302"/>
      <c r="C150" s="302"/>
      <c r="D150" s="302"/>
      <c r="E150" s="302"/>
      <c r="F150" s="228"/>
      <c r="G150" t="s" s="229">
        <v>249</v>
      </c>
      <c r="H150" t="s" s="229">
        <v>256</v>
      </c>
      <c r="I150" t="s" s="229">
        <v>250</v>
      </c>
      <c r="J150" s="230">
        <v>2</v>
      </c>
      <c r="K150" s="230">
        <v>2</v>
      </c>
      <c r="L150" s="230">
        <v>1</v>
      </c>
      <c r="M150" s="230">
        <v>1</v>
      </c>
      <c r="N150" s="231">
        <v>5</v>
      </c>
      <c r="O150" t="s" s="219">
        <v>289</v>
      </c>
      <c r="S150" s="192"/>
      <c r="T150" s="220"/>
      <c r="U150" s="221"/>
    </row>
    <row r="151" s="154" customFormat="1" ht="17" customHeight="1">
      <c r="A151" s="284">
        <v>0</v>
      </c>
      <c r="B151" s="285">
        <v>0</v>
      </c>
      <c r="C151" s="284">
        <v>0</v>
      </c>
      <c r="D151" s="284">
        <v>0</v>
      </c>
      <c r="E151" s="285">
        <v>0</v>
      </c>
      <c r="F151" s="284">
        <v>0</v>
      </c>
      <c r="G151" s="284">
        <v>0</v>
      </c>
      <c r="H151" s="284">
        <v>0</v>
      </c>
      <c r="I151" s="285">
        <v>0</v>
      </c>
      <c r="J151" s="284">
        <v>0</v>
      </c>
      <c r="K151" s="284">
        <v>0</v>
      </c>
      <c r="L151" s="284">
        <v>0</v>
      </c>
      <c r="M151" s="284">
        <v>0</v>
      </c>
      <c r="N151" s="285">
        <v>0</v>
      </c>
      <c r="O151" s="304"/>
      <c r="P151" s="305">
        <f>IF(S151="NON",0,SUM(B151+C151+D151+E151+F151+G151+H151+I151+J151+K151+L151+M151+N151+O151))</f>
        <v>0</v>
      </c>
      <c r="S151" t="s" s="237">
        <v>253</v>
      </c>
      <c r="T151" s="220"/>
      <c r="U151" s="221"/>
    </row>
    <row r="152" s="154" customFormat="1" ht="86" customHeight="1">
      <c r="A152" s="306"/>
      <c r="B152" t="s" s="307">
        <v>244</v>
      </c>
      <c r="C152" s="266"/>
      <c r="D152" s="266"/>
      <c r="E152" s="266"/>
      <c r="F152" t="s" s="308">
        <v>229</v>
      </c>
      <c r="G152" t="s" s="309">
        <v>234</v>
      </c>
      <c r="H152" t="s" s="309">
        <v>235</v>
      </c>
      <c r="I152" t="s" s="309">
        <v>236</v>
      </c>
      <c r="J152" t="s" s="309">
        <v>237</v>
      </c>
      <c r="K152" t="s" s="309">
        <v>238</v>
      </c>
      <c r="L152" t="s" s="309">
        <v>239</v>
      </c>
      <c r="M152" t="s" s="309">
        <v>240</v>
      </c>
      <c r="N152" t="s" s="310">
        <v>241</v>
      </c>
      <c r="O152" t="s" s="219">
        <v>288</v>
      </c>
      <c r="P152" s="80"/>
      <c r="S152" s="192"/>
      <c r="T152" s="220"/>
      <c r="U152" s="221"/>
    </row>
    <row r="153" s="154" customFormat="1" ht="44" customHeight="1">
      <c r="A153" s="301"/>
      <c r="B153" s="302"/>
      <c r="C153" s="302"/>
      <c r="D153" s="302"/>
      <c r="E153" s="302"/>
      <c r="F153" s="228"/>
      <c r="G153" t="s" s="229">
        <v>249</v>
      </c>
      <c r="H153" t="s" s="229">
        <v>256</v>
      </c>
      <c r="I153" t="s" s="229">
        <v>250</v>
      </c>
      <c r="J153" s="230">
        <v>2</v>
      </c>
      <c r="K153" s="230">
        <v>2</v>
      </c>
      <c r="L153" s="230">
        <v>1</v>
      </c>
      <c r="M153" s="230">
        <v>1</v>
      </c>
      <c r="N153" s="231">
        <v>5</v>
      </c>
      <c r="O153" t="s" s="219">
        <v>289</v>
      </c>
      <c r="S153" s="192"/>
      <c r="T153" s="220"/>
      <c r="U153" s="221"/>
    </row>
    <row r="154" s="154" customFormat="1" ht="17" customHeight="1">
      <c r="A154" s="284">
        <v>0</v>
      </c>
      <c r="B154" s="285">
        <v>0</v>
      </c>
      <c r="C154" s="284">
        <v>0</v>
      </c>
      <c r="D154" s="284">
        <v>0</v>
      </c>
      <c r="E154" s="285">
        <v>0</v>
      </c>
      <c r="F154" s="284">
        <v>0</v>
      </c>
      <c r="G154" s="284">
        <v>0</v>
      </c>
      <c r="H154" s="284">
        <v>0</v>
      </c>
      <c r="I154" s="285">
        <v>0</v>
      </c>
      <c r="J154" s="284">
        <v>0</v>
      </c>
      <c r="K154" s="284">
        <v>0</v>
      </c>
      <c r="L154" s="284">
        <v>0</v>
      </c>
      <c r="M154" s="284">
        <v>0</v>
      </c>
      <c r="N154" s="285">
        <v>0</v>
      </c>
      <c r="O154" s="304"/>
      <c r="P154" s="305">
        <f>IF(S154="NON",0,SUM(B154+C154+D154+E154+F154+G154+H154+I154+J154+K154+L154+M154+N154+O154))</f>
        <v>0</v>
      </c>
      <c r="S154" t="s" s="237">
        <v>253</v>
      </c>
      <c r="T154" s="220"/>
      <c r="U154" s="221"/>
    </row>
    <row r="155" s="154" customFormat="1" ht="86" customHeight="1">
      <c r="A155" s="306"/>
      <c r="B155" t="s" s="307">
        <v>244</v>
      </c>
      <c r="C155" s="266"/>
      <c r="D155" s="266"/>
      <c r="E155" s="266"/>
      <c r="F155" t="s" s="308">
        <v>229</v>
      </c>
      <c r="G155" t="s" s="309">
        <v>234</v>
      </c>
      <c r="H155" t="s" s="309">
        <v>235</v>
      </c>
      <c r="I155" t="s" s="309">
        <v>236</v>
      </c>
      <c r="J155" t="s" s="309">
        <v>237</v>
      </c>
      <c r="K155" t="s" s="309">
        <v>238</v>
      </c>
      <c r="L155" t="s" s="309">
        <v>239</v>
      </c>
      <c r="M155" t="s" s="309">
        <v>240</v>
      </c>
      <c r="N155" t="s" s="310">
        <v>241</v>
      </c>
      <c r="O155" t="s" s="219">
        <v>288</v>
      </c>
      <c r="P155" s="80"/>
      <c r="S155" s="192"/>
      <c r="T155" s="220"/>
      <c r="U155" s="221"/>
    </row>
    <row r="156" s="154" customFormat="1" ht="44" customHeight="1">
      <c r="A156" s="301"/>
      <c r="B156" s="302"/>
      <c r="C156" s="302"/>
      <c r="D156" s="302"/>
      <c r="E156" s="302"/>
      <c r="F156" s="228"/>
      <c r="G156" t="s" s="229">
        <v>249</v>
      </c>
      <c r="H156" t="s" s="229">
        <v>256</v>
      </c>
      <c r="I156" t="s" s="229">
        <v>250</v>
      </c>
      <c r="J156" s="230">
        <v>2</v>
      </c>
      <c r="K156" s="230">
        <v>2</v>
      </c>
      <c r="L156" s="230">
        <v>1</v>
      </c>
      <c r="M156" s="230">
        <v>1</v>
      </c>
      <c r="N156" s="231">
        <v>5</v>
      </c>
      <c r="O156" t="s" s="219">
        <v>289</v>
      </c>
      <c r="S156" s="192"/>
      <c r="T156" s="220"/>
      <c r="U156" s="221"/>
    </row>
    <row r="157" s="154" customFormat="1" ht="17" customHeight="1">
      <c r="A157" s="284">
        <v>0</v>
      </c>
      <c r="B157" s="285">
        <v>0</v>
      </c>
      <c r="C157" s="284">
        <v>0</v>
      </c>
      <c r="D157" s="284">
        <v>0</v>
      </c>
      <c r="E157" s="285">
        <v>0</v>
      </c>
      <c r="F157" s="292">
        <v>0</v>
      </c>
      <c r="G157" s="292">
        <v>0</v>
      </c>
      <c r="H157" s="292">
        <v>0</v>
      </c>
      <c r="I157" s="292">
        <v>0</v>
      </c>
      <c r="J157" s="292">
        <v>0</v>
      </c>
      <c r="K157" s="292">
        <v>0</v>
      </c>
      <c r="L157" s="292">
        <v>0</v>
      </c>
      <c r="M157" s="292">
        <v>0</v>
      </c>
      <c r="N157" s="292">
        <v>0</v>
      </c>
      <c r="O157" s="304"/>
      <c r="P157" s="305">
        <f>IF(S157="NON",0,SUM(B157+C157+D157+E157+F157+G157+H157+I157+J157+K157+L157+M157+N157+O157))</f>
        <v>0</v>
      </c>
      <c r="S157" t="s" s="237">
        <v>253</v>
      </c>
      <c r="T157" t="s" s="193">
        <v>20</v>
      </c>
      <c r="U157" t="s" s="194">
        <v>232</v>
      </c>
    </row>
    <row r="158" s="154" customFormat="1" ht="15" customHeight="1">
      <c r="A158" t="s" s="340">
        <v>290</v>
      </c>
      <c r="B158" s="341"/>
      <c r="C158" s="247">
        <v>30</v>
      </c>
      <c r="D158" s="248">
        <v>0</v>
      </c>
      <c r="E158" s="313"/>
      <c r="F158" s="313"/>
      <c r="G158" s="313"/>
      <c r="H158" s="313"/>
      <c r="I158" s="313"/>
      <c r="J158" s="313"/>
      <c r="K158" s="313"/>
      <c r="L158" s="313"/>
      <c r="M158" s="313"/>
      <c r="N158" s="313"/>
      <c r="O158" s="205"/>
      <c r="P158" s="205"/>
      <c r="S158" s="192"/>
      <c r="T158" s="206">
        <v>0</v>
      </c>
      <c r="U158" s="207">
        <f>C158*T158</f>
        <v>0</v>
      </c>
    </row>
    <row r="159" s="154" customFormat="1" ht="17" customHeight="1">
      <c r="A159" s="298"/>
      <c r="B159" t="s" s="299">
        <v>244</v>
      </c>
      <c r="C159" s="214"/>
      <c r="D159" s="214"/>
      <c r="E159" s="214"/>
      <c r="F159" t="s" s="216">
        <v>229</v>
      </c>
      <c r="G159" t="s" s="217">
        <v>234</v>
      </c>
      <c r="H159" t="s" s="217">
        <v>235</v>
      </c>
      <c r="I159" t="s" s="217">
        <v>236</v>
      </c>
      <c r="J159" t="s" s="217">
        <v>237</v>
      </c>
      <c r="K159" t="s" s="217">
        <v>238</v>
      </c>
      <c r="L159" t="s" s="217">
        <v>239</v>
      </c>
      <c r="M159" t="s" s="217">
        <v>240</v>
      </c>
      <c r="N159" t="s" s="218">
        <v>241</v>
      </c>
      <c r="O159" s="255"/>
      <c r="P159" s="101">
        <f>C158*D158</f>
        <v>0</v>
      </c>
      <c r="S159" s="192"/>
      <c r="T159" s="220"/>
      <c r="U159" s="221"/>
    </row>
    <row r="160" s="154" customFormat="1" ht="32" customHeight="1">
      <c r="A160" s="298"/>
      <c r="B160" s="214"/>
      <c r="C160" s="214"/>
      <c r="D160" s="214"/>
      <c r="E160" s="214"/>
      <c r="F160" s="209"/>
      <c r="G160" t="s" s="211">
        <v>249</v>
      </c>
      <c r="H160" t="s" s="342">
        <v>262</v>
      </c>
      <c r="I160" t="s" s="343">
        <v>262</v>
      </c>
      <c r="J160" s="344">
        <v>3</v>
      </c>
      <c r="K160" s="344">
        <v>3</v>
      </c>
      <c r="L160" s="344">
        <v>1</v>
      </c>
      <c r="M160" s="344">
        <v>1</v>
      </c>
      <c r="N160" s="345">
        <v>6</v>
      </c>
      <c r="O160" t="s" s="346">
        <v>291</v>
      </c>
      <c r="T160" s="220"/>
      <c r="U160" s="221"/>
    </row>
    <row r="161" s="154" customFormat="1" ht="46" customHeight="1">
      <c r="A161" s="298"/>
      <c r="B161" s="214"/>
      <c r="C161" s="214"/>
      <c r="D161" s="214"/>
      <c r="E161" s="214"/>
      <c r="F161" t="s" s="347">
        <v>292</v>
      </c>
      <c r="G161" t="s" s="348">
        <v>293</v>
      </c>
      <c r="H161" t="s" s="348">
        <v>262</v>
      </c>
      <c r="I161" t="s" s="348">
        <v>27</v>
      </c>
      <c r="J161" t="s" s="348">
        <v>27</v>
      </c>
      <c r="K161" t="s" s="348">
        <v>27</v>
      </c>
      <c r="L161" s="349">
        <v>2</v>
      </c>
      <c r="M161" s="349">
        <v>1</v>
      </c>
      <c r="N161" t="s" s="350">
        <v>27</v>
      </c>
      <c r="O161" t="s" s="346">
        <v>294</v>
      </c>
      <c r="S161" s="192"/>
      <c r="T161" s="220"/>
      <c r="U161" s="221"/>
    </row>
    <row r="162" s="154" customFormat="1" ht="47" customHeight="1">
      <c r="A162" s="301"/>
      <c r="B162" s="302"/>
      <c r="C162" s="302"/>
      <c r="D162" s="302"/>
      <c r="E162" s="302"/>
      <c r="F162" t="s" s="351">
        <v>295</v>
      </c>
      <c r="G162" t="s" s="352">
        <v>296</v>
      </c>
      <c r="H162" t="s" s="352">
        <v>262</v>
      </c>
      <c r="I162" t="s" s="352">
        <v>27</v>
      </c>
      <c r="J162" t="s" s="352">
        <v>27</v>
      </c>
      <c r="K162" t="s" s="352">
        <v>27</v>
      </c>
      <c r="L162" s="353">
        <v>2</v>
      </c>
      <c r="M162" s="353">
        <v>1</v>
      </c>
      <c r="N162" t="s" s="354">
        <v>27</v>
      </c>
      <c r="O162" s="255"/>
      <c r="S162" s="192"/>
      <c r="T162" s="220"/>
      <c r="U162" s="221"/>
    </row>
    <row r="163" s="154" customFormat="1" ht="17" customHeight="1">
      <c r="A163" s="284">
        <v>0</v>
      </c>
      <c r="B163" s="285">
        <v>0</v>
      </c>
      <c r="C163" s="284">
        <v>0</v>
      </c>
      <c r="D163" s="284">
        <v>0</v>
      </c>
      <c r="E163" s="285">
        <v>0</v>
      </c>
      <c r="F163" s="284">
        <v>0</v>
      </c>
      <c r="G163" s="284">
        <v>0</v>
      </c>
      <c r="H163" s="284">
        <v>0</v>
      </c>
      <c r="I163" s="285">
        <v>0</v>
      </c>
      <c r="J163" s="284">
        <v>0</v>
      </c>
      <c r="K163" s="284">
        <v>0</v>
      </c>
      <c r="L163" s="284">
        <v>0</v>
      </c>
      <c r="M163" s="284">
        <v>0</v>
      </c>
      <c r="N163" s="285">
        <v>0</v>
      </c>
      <c r="O163" s="304"/>
      <c r="P163" s="305">
        <f>IF(S163="NON",0,SUM(B163+C163+D163+E163+F163+G163+H163+I163+J163+K163+L163+M163+N163+O163))</f>
        <v>0</v>
      </c>
      <c r="S163" t="s" s="237">
        <v>253</v>
      </c>
      <c r="T163" s="220"/>
      <c r="U163" s="221"/>
    </row>
    <row r="164" s="154" customFormat="1" ht="17" customHeight="1">
      <c r="A164" s="306"/>
      <c r="B164" t="s" s="307">
        <v>244</v>
      </c>
      <c r="C164" s="266"/>
      <c r="D164" s="266"/>
      <c r="E164" s="266"/>
      <c r="F164" t="s" s="308">
        <v>229</v>
      </c>
      <c r="G164" t="s" s="309">
        <v>234</v>
      </c>
      <c r="H164" t="s" s="309">
        <v>235</v>
      </c>
      <c r="I164" t="s" s="309">
        <v>236</v>
      </c>
      <c r="J164" t="s" s="309">
        <v>237</v>
      </c>
      <c r="K164" t="s" s="309">
        <v>238</v>
      </c>
      <c r="L164" t="s" s="309">
        <v>239</v>
      </c>
      <c r="M164" t="s" s="309">
        <v>240</v>
      </c>
      <c r="N164" t="s" s="310">
        <v>241</v>
      </c>
      <c r="O164" s="255"/>
      <c r="P164" s="80"/>
      <c r="S164" s="192"/>
      <c r="T164" s="220"/>
      <c r="U164" s="221"/>
    </row>
    <row r="165" s="154" customFormat="1" ht="32" customHeight="1">
      <c r="A165" s="298"/>
      <c r="B165" s="214"/>
      <c r="C165" s="214"/>
      <c r="D165" s="214"/>
      <c r="E165" s="214"/>
      <c r="F165" s="209"/>
      <c r="G165" t="s" s="211">
        <v>249</v>
      </c>
      <c r="H165" t="s" s="342">
        <v>262</v>
      </c>
      <c r="I165" t="s" s="343">
        <v>262</v>
      </c>
      <c r="J165" s="344">
        <v>3</v>
      </c>
      <c r="K165" s="344">
        <v>3</v>
      </c>
      <c r="L165" s="344">
        <v>1</v>
      </c>
      <c r="M165" s="344">
        <v>1</v>
      </c>
      <c r="N165" s="345">
        <v>6</v>
      </c>
      <c r="O165" t="s" s="346">
        <v>291</v>
      </c>
      <c r="T165" s="220"/>
      <c r="U165" s="221"/>
    </row>
    <row r="166" s="154" customFormat="1" ht="32" customHeight="1">
      <c r="A166" s="298"/>
      <c r="B166" s="214"/>
      <c r="C166" s="214"/>
      <c r="D166" s="214"/>
      <c r="E166" s="214"/>
      <c r="F166" t="s" s="347">
        <v>292</v>
      </c>
      <c r="G166" t="s" s="348">
        <v>293</v>
      </c>
      <c r="H166" t="s" s="348">
        <v>262</v>
      </c>
      <c r="I166" t="s" s="348">
        <v>27</v>
      </c>
      <c r="J166" t="s" s="348">
        <v>27</v>
      </c>
      <c r="K166" t="s" s="348">
        <v>27</v>
      </c>
      <c r="L166" s="349">
        <v>2</v>
      </c>
      <c r="M166" s="349">
        <v>1</v>
      </c>
      <c r="N166" t="s" s="350">
        <v>27</v>
      </c>
      <c r="O166" t="s" s="346">
        <v>294</v>
      </c>
      <c r="S166" s="192"/>
      <c r="T166" s="220"/>
      <c r="U166" s="221"/>
    </row>
    <row r="167" s="154" customFormat="1" ht="18" customHeight="1">
      <c r="A167" s="301"/>
      <c r="B167" s="302"/>
      <c r="C167" s="302"/>
      <c r="D167" s="302"/>
      <c r="E167" s="302"/>
      <c r="F167" t="s" s="351">
        <v>295</v>
      </c>
      <c r="G167" t="s" s="352">
        <v>296</v>
      </c>
      <c r="H167" t="s" s="352">
        <v>262</v>
      </c>
      <c r="I167" t="s" s="352">
        <v>27</v>
      </c>
      <c r="J167" t="s" s="352">
        <v>27</v>
      </c>
      <c r="K167" t="s" s="352">
        <v>27</v>
      </c>
      <c r="L167" s="353">
        <v>2</v>
      </c>
      <c r="M167" s="353">
        <v>1</v>
      </c>
      <c r="N167" t="s" s="354">
        <v>27</v>
      </c>
      <c r="O167" s="255"/>
      <c r="S167" s="192"/>
      <c r="T167" s="220"/>
      <c r="U167" s="221"/>
    </row>
    <row r="168" s="154" customFormat="1" ht="17" customHeight="1">
      <c r="A168" s="284">
        <v>0</v>
      </c>
      <c r="B168" s="285">
        <v>0</v>
      </c>
      <c r="C168" s="284">
        <v>0</v>
      </c>
      <c r="D168" s="284">
        <v>0</v>
      </c>
      <c r="E168" s="285">
        <v>0</v>
      </c>
      <c r="F168" s="284">
        <v>0</v>
      </c>
      <c r="G168" s="284">
        <v>0</v>
      </c>
      <c r="H168" s="284">
        <v>0</v>
      </c>
      <c r="I168" s="285">
        <v>0</v>
      </c>
      <c r="J168" s="284">
        <v>0</v>
      </c>
      <c r="K168" s="284">
        <v>0</v>
      </c>
      <c r="L168" s="284">
        <v>0</v>
      </c>
      <c r="M168" s="284">
        <v>0</v>
      </c>
      <c r="N168" s="285">
        <v>0</v>
      </c>
      <c r="O168" s="304"/>
      <c r="P168" s="305">
        <f>IF(S168="NON",0,SUM(B168+C168+D168+E168+F168+G168+H168+I168+J168+K168+L168+M168+N168+O168))</f>
        <v>0</v>
      </c>
      <c r="S168" t="s" s="237">
        <v>253</v>
      </c>
      <c r="T168" s="220"/>
      <c r="U168" s="221"/>
    </row>
    <row r="169" s="154" customFormat="1" ht="17" customHeight="1">
      <c r="A169" s="306"/>
      <c r="B169" t="s" s="307">
        <v>244</v>
      </c>
      <c r="C169" s="266"/>
      <c r="D169" s="266"/>
      <c r="E169" s="266"/>
      <c r="F169" t="s" s="308">
        <v>229</v>
      </c>
      <c r="G169" t="s" s="309">
        <v>234</v>
      </c>
      <c r="H169" t="s" s="309">
        <v>235</v>
      </c>
      <c r="I169" t="s" s="309">
        <v>236</v>
      </c>
      <c r="J169" t="s" s="309">
        <v>237</v>
      </c>
      <c r="K169" t="s" s="309">
        <v>238</v>
      </c>
      <c r="L169" t="s" s="309">
        <v>239</v>
      </c>
      <c r="M169" t="s" s="309">
        <v>240</v>
      </c>
      <c r="N169" t="s" s="310">
        <v>241</v>
      </c>
      <c r="O169" s="255"/>
      <c r="P169" s="80"/>
      <c r="S169" s="192"/>
      <c r="T169" s="220"/>
      <c r="U169" s="221"/>
    </row>
    <row r="170" s="154" customFormat="1" ht="32" customHeight="1">
      <c r="A170" s="298"/>
      <c r="B170" s="214"/>
      <c r="C170" s="214"/>
      <c r="D170" s="214"/>
      <c r="E170" s="214"/>
      <c r="F170" s="209"/>
      <c r="G170" t="s" s="211">
        <v>249</v>
      </c>
      <c r="H170" t="s" s="342">
        <v>262</v>
      </c>
      <c r="I170" t="s" s="343">
        <v>262</v>
      </c>
      <c r="J170" s="344">
        <v>3</v>
      </c>
      <c r="K170" s="344">
        <v>3</v>
      </c>
      <c r="L170" s="344">
        <v>1</v>
      </c>
      <c r="M170" s="344">
        <v>1</v>
      </c>
      <c r="N170" s="345">
        <v>6</v>
      </c>
      <c r="O170" t="s" s="346">
        <v>291</v>
      </c>
      <c r="T170" s="220"/>
      <c r="U170" s="221"/>
    </row>
    <row r="171" s="154" customFormat="1" ht="32" customHeight="1">
      <c r="A171" s="298"/>
      <c r="B171" s="214"/>
      <c r="C171" s="214"/>
      <c r="D171" s="214"/>
      <c r="E171" s="214"/>
      <c r="F171" t="s" s="347">
        <v>292</v>
      </c>
      <c r="G171" t="s" s="348">
        <v>293</v>
      </c>
      <c r="H171" t="s" s="348">
        <v>262</v>
      </c>
      <c r="I171" t="s" s="348">
        <v>27</v>
      </c>
      <c r="J171" t="s" s="348">
        <v>27</v>
      </c>
      <c r="K171" t="s" s="348">
        <v>27</v>
      </c>
      <c r="L171" s="349">
        <v>2</v>
      </c>
      <c r="M171" s="349">
        <v>1</v>
      </c>
      <c r="N171" t="s" s="350">
        <v>27</v>
      </c>
      <c r="O171" t="s" s="346">
        <v>294</v>
      </c>
      <c r="S171" s="192"/>
      <c r="T171" s="220"/>
      <c r="U171" s="221"/>
    </row>
    <row r="172" s="154" customFormat="1" ht="18" customHeight="1">
      <c r="A172" s="301"/>
      <c r="B172" s="302"/>
      <c r="C172" s="302"/>
      <c r="D172" s="302"/>
      <c r="E172" s="302"/>
      <c r="F172" t="s" s="351">
        <v>295</v>
      </c>
      <c r="G172" t="s" s="352">
        <v>296</v>
      </c>
      <c r="H172" t="s" s="352">
        <v>262</v>
      </c>
      <c r="I172" t="s" s="352">
        <v>27</v>
      </c>
      <c r="J172" t="s" s="352">
        <v>27</v>
      </c>
      <c r="K172" t="s" s="352">
        <v>27</v>
      </c>
      <c r="L172" s="353">
        <v>2</v>
      </c>
      <c r="M172" s="353">
        <v>1</v>
      </c>
      <c r="N172" t="s" s="354">
        <v>27</v>
      </c>
      <c r="O172" s="255"/>
      <c r="S172" s="192"/>
      <c r="T172" s="220"/>
      <c r="U172" s="221"/>
    </row>
    <row r="173" s="154" customFormat="1" ht="17" customHeight="1">
      <c r="A173" s="284">
        <v>0</v>
      </c>
      <c r="B173" s="285">
        <v>0</v>
      </c>
      <c r="C173" s="284">
        <v>0</v>
      </c>
      <c r="D173" s="284">
        <v>0</v>
      </c>
      <c r="E173" s="285">
        <v>0</v>
      </c>
      <c r="F173" s="284">
        <v>0</v>
      </c>
      <c r="G173" s="284">
        <v>0</v>
      </c>
      <c r="H173" s="284">
        <v>0</v>
      </c>
      <c r="I173" s="285">
        <v>0</v>
      </c>
      <c r="J173" s="284">
        <v>0</v>
      </c>
      <c r="K173" s="284">
        <v>0</v>
      </c>
      <c r="L173" s="284">
        <v>0</v>
      </c>
      <c r="M173" s="284">
        <v>0</v>
      </c>
      <c r="N173" s="285">
        <v>0</v>
      </c>
      <c r="O173" s="304"/>
      <c r="P173" s="305">
        <f>IF(S173="NON",0,SUM(B173+C173+D173+E173+F173+G173+H173+I173+J173+K173+L173+M173+N173+O173))</f>
        <v>0</v>
      </c>
      <c r="S173" t="s" s="237">
        <v>253</v>
      </c>
      <c r="T173" s="220"/>
      <c r="U173" s="221"/>
    </row>
    <row r="174" s="154" customFormat="1" ht="27" customHeight="1">
      <c r="A174" t="s" s="316">
        <v>297</v>
      </c>
      <c r="B174" s="355"/>
      <c r="C174" s="355"/>
      <c r="D174" s="355"/>
      <c r="E174" s="355"/>
      <c r="F174" s="355"/>
      <c r="G174" s="355"/>
      <c r="H174" s="355"/>
      <c r="I174" s="355"/>
      <c r="J174" s="355"/>
      <c r="K174" s="355"/>
      <c r="L174" s="355"/>
      <c r="M174" s="355"/>
      <c r="N174" s="355"/>
      <c r="O174" s="356"/>
      <c r="P174" s="356"/>
      <c r="S174" s="192"/>
      <c r="T174" s="220"/>
      <c r="U174" s="221"/>
    </row>
    <row r="175" s="154" customFormat="1" ht="20" customHeight="1">
      <c r="A175" s="176"/>
      <c r="B175" t="s" s="177">
        <v>219</v>
      </c>
      <c r="C175" s="357"/>
      <c r="D175" s="357"/>
      <c r="E175" s="357"/>
      <c r="F175" s="357"/>
      <c r="G175" s="357"/>
      <c r="H175" s="357"/>
      <c r="I175" s="357"/>
      <c r="J175" s="357"/>
      <c r="K175" s="357"/>
      <c r="L175" s="357"/>
      <c r="M175" s="179"/>
      <c r="N175" s="179"/>
      <c r="O175" s="180"/>
      <c r="P175" s="180"/>
      <c r="S175" s="192"/>
      <c r="T175" s="220"/>
      <c r="U175" s="221"/>
    </row>
    <row r="176" s="154" customFormat="1" ht="17" customHeight="1">
      <c r="A176" t="s" s="188">
        <v>226</v>
      </c>
      <c r="B176" t="s" s="189">
        <v>227</v>
      </c>
      <c r="C176" t="s" s="189">
        <v>19</v>
      </c>
      <c r="D176" t="s" s="189">
        <v>20</v>
      </c>
      <c r="E176" t="s" s="189">
        <v>228</v>
      </c>
      <c r="F176" t="s" s="189">
        <v>229</v>
      </c>
      <c r="G176" s="190"/>
      <c r="H176" s="190"/>
      <c r="I176" s="190"/>
      <c r="J176" s="190"/>
      <c r="K176" s="190"/>
      <c r="L176" s="190"/>
      <c r="M176" s="190"/>
      <c r="N176" s="190"/>
      <c r="O176" t="s" s="189">
        <v>230</v>
      </c>
      <c r="P176" t="s" s="358">
        <v>231</v>
      </c>
      <c r="S176" s="192"/>
      <c r="T176" t="s" s="193">
        <v>20</v>
      </c>
      <c r="U176" t="s" s="194">
        <v>232</v>
      </c>
    </row>
    <row r="177" s="154" customFormat="1" ht="20" customHeight="1">
      <c r="A177" s="202"/>
      <c r="B177" t="s" s="359">
        <v>298</v>
      </c>
      <c r="C177" s="320">
        <v>110</v>
      </c>
      <c r="D177" s="320">
        <v>0</v>
      </c>
      <c r="E177" s="360"/>
      <c r="F177" s="360"/>
      <c r="G177" s="360"/>
      <c r="H177" s="360"/>
      <c r="I177" s="360"/>
      <c r="J177" s="360"/>
      <c r="K177" s="360"/>
      <c r="L177" s="360"/>
      <c r="M177" s="360"/>
      <c r="N177" s="360"/>
      <c r="O177" s="360"/>
      <c r="P177" s="360"/>
      <c r="S177" s="192"/>
      <c r="T177" s="206">
        <v>0</v>
      </c>
      <c r="U177" s="207">
        <f>C177*T177</f>
        <v>0</v>
      </c>
    </row>
    <row r="178" s="154" customFormat="1" ht="58" customHeight="1">
      <c r="A178" s="298"/>
      <c r="B178" t="s" s="299">
        <v>244</v>
      </c>
      <c r="C178" s="214"/>
      <c r="D178" s="214"/>
      <c r="E178" s="215"/>
      <c r="F178" t="s" s="216">
        <v>229</v>
      </c>
      <c r="G178" t="s" s="217">
        <v>234</v>
      </c>
      <c r="H178" t="s" s="217">
        <v>235</v>
      </c>
      <c r="I178" t="s" s="217">
        <v>236</v>
      </c>
      <c r="J178" t="s" s="217">
        <v>237</v>
      </c>
      <c r="K178" t="s" s="217">
        <v>238</v>
      </c>
      <c r="L178" t="s" s="217">
        <v>239</v>
      </c>
      <c r="M178" t="s" s="217">
        <v>240</v>
      </c>
      <c r="N178" t="s" s="218">
        <v>241</v>
      </c>
      <c r="O178" t="s" s="219">
        <v>299</v>
      </c>
      <c r="P178" s="361">
        <f>C177*D177</f>
        <v>0</v>
      </c>
      <c r="S178" s="192"/>
      <c r="T178" s="220"/>
      <c r="U178" s="221"/>
    </row>
    <row r="179" s="154" customFormat="1" ht="44" customHeight="1">
      <c r="A179" s="298"/>
      <c r="B179" s="214"/>
      <c r="C179" s="214"/>
      <c r="D179" s="214"/>
      <c r="E179" s="215"/>
      <c r="F179" s="209"/>
      <c r="G179" t="s" s="211">
        <v>249</v>
      </c>
      <c r="H179" t="s" s="211">
        <v>250</v>
      </c>
      <c r="I179" t="s" s="211">
        <v>250</v>
      </c>
      <c r="J179" s="210">
        <v>3</v>
      </c>
      <c r="K179" s="210">
        <v>3</v>
      </c>
      <c r="L179" s="210">
        <v>1</v>
      </c>
      <c r="M179" s="210">
        <v>3</v>
      </c>
      <c r="N179" s="212">
        <v>9</v>
      </c>
      <c r="O179" t="s" s="219">
        <v>251</v>
      </c>
      <c r="S179" s="192"/>
      <c r="T179" s="220"/>
      <c r="U179" s="221"/>
    </row>
    <row r="180" s="154" customFormat="1" ht="51" customHeight="1">
      <c r="A180" s="298"/>
      <c r="B180" s="214"/>
      <c r="C180" s="214"/>
      <c r="D180" s="214"/>
      <c r="E180" s="215"/>
      <c r="F180" s="80"/>
      <c r="G180" s="80"/>
      <c r="H180" s="80"/>
      <c r="I180" s="80"/>
      <c r="J180" s="80"/>
      <c r="K180" s="80"/>
      <c r="L180" s="80"/>
      <c r="M180" s="80"/>
      <c r="N180" s="80"/>
      <c r="O180" t="s" s="314">
        <v>277</v>
      </c>
      <c r="T180" s="220"/>
      <c r="U180" s="221"/>
    </row>
    <row r="181" s="154" customFormat="1" ht="17" customHeight="1">
      <c r="A181" s="298"/>
      <c r="B181" t="s" s="321">
        <v>248</v>
      </c>
      <c r="C181" s="322"/>
      <c r="D181" s="322"/>
      <c r="E181" s="215"/>
      <c r="F181" s="80"/>
      <c r="G181" s="80"/>
      <c r="H181" s="80"/>
      <c r="I181" s="80"/>
      <c r="J181" s="80"/>
      <c r="K181" s="80"/>
      <c r="L181" s="80"/>
      <c r="M181" s="80"/>
      <c r="N181" s="80"/>
      <c r="O181" t="s" s="219">
        <v>269</v>
      </c>
      <c r="S181" s="192"/>
      <c r="T181" s="220"/>
      <c r="U181" s="221"/>
    </row>
    <row r="182" s="154" customFormat="1" ht="17" customHeight="1">
      <c r="A182" s="301"/>
      <c r="B182" s="226"/>
      <c r="C182" s="226"/>
      <c r="D182" s="226"/>
      <c r="E182" s="227"/>
      <c r="F182" s="362"/>
      <c r="G182" s="362"/>
      <c r="H182" s="362"/>
      <c r="I182" s="362"/>
      <c r="J182" s="362"/>
      <c r="K182" s="362"/>
      <c r="L182" s="362"/>
      <c r="M182" s="362"/>
      <c r="N182" s="362"/>
      <c r="O182" t="s" s="336">
        <v>300</v>
      </c>
      <c r="S182" s="192"/>
      <c r="T182" s="220"/>
      <c r="U182" s="221"/>
    </row>
    <row r="183" s="154" customFormat="1" ht="17" customHeight="1">
      <c r="A183" s="284">
        <v>0</v>
      </c>
      <c r="B183" s="285">
        <v>0</v>
      </c>
      <c r="C183" s="284">
        <v>0</v>
      </c>
      <c r="D183" s="285">
        <v>0</v>
      </c>
      <c r="E183" s="284">
        <v>0</v>
      </c>
      <c r="F183" s="285">
        <v>0</v>
      </c>
      <c r="G183" s="284">
        <v>0</v>
      </c>
      <c r="H183" s="285">
        <v>0</v>
      </c>
      <c r="I183" s="284">
        <v>0</v>
      </c>
      <c r="J183" s="284">
        <v>0</v>
      </c>
      <c r="K183" s="285">
        <v>0</v>
      </c>
      <c r="L183" s="284">
        <v>0</v>
      </c>
      <c r="M183" s="284">
        <v>0</v>
      </c>
      <c r="N183" s="285">
        <v>0</v>
      </c>
      <c r="O183" s="284">
        <v>0</v>
      </c>
      <c r="P183" s="236">
        <f>IF(S183="NON",0,SUM(A183:O188))</f>
        <v>0</v>
      </c>
      <c r="S183" t="s" s="237">
        <v>253</v>
      </c>
      <c r="T183" s="220"/>
      <c r="U183" s="221"/>
    </row>
    <row r="184" s="154" customFormat="1" ht="16" customHeight="1">
      <c r="A184" s="284">
        <v>0</v>
      </c>
      <c r="B184" s="285">
        <v>0</v>
      </c>
      <c r="C184" s="284">
        <v>0</v>
      </c>
      <c r="D184" s="284">
        <v>0</v>
      </c>
      <c r="E184" s="285">
        <v>0</v>
      </c>
      <c r="F184" s="284">
        <v>0</v>
      </c>
      <c r="G184" s="284">
        <v>0</v>
      </c>
      <c r="H184" s="284">
        <v>0</v>
      </c>
      <c r="I184" s="285">
        <v>0</v>
      </c>
      <c r="J184" s="284">
        <v>0</v>
      </c>
      <c r="K184" s="284">
        <v>0</v>
      </c>
      <c r="L184" s="284">
        <v>0</v>
      </c>
      <c r="M184" s="285">
        <v>0</v>
      </c>
      <c r="N184" s="284">
        <v>0</v>
      </c>
      <c r="O184" s="284">
        <v>0</v>
      </c>
      <c r="S184" s="192"/>
      <c r="T184" s="220"/>
      <c r="U184" s="221"/>
    </row>
    <row r="185" s="154" customFormat="1" ht="16" customHeight="1">
      <c r="A185" s="284">
        <v>0</v>
      </c>
      <c r="B185" s="285">
        <v>0</v>
      </c>
      <c r="C185" s="284">
        <v>0</v>
      </c>
      <c r="D185" s="284">
        <v>0</v>
      </c>
      <c r="E185" s="284">
        <v>0</v>
      </c>
      <c r="F185" s="285">
        <v>0</v>
      </c>
      <c r="G185" s="284">
        <v>0</v>
      </c>
      <c r="H185" s="284">
        <v>0</v>
      </c>
      <c r="I185" s="284">
        <v>0</v>
      </c>
      <c r="J185" s="284">
        <v>0</v>
      </c>
      <c r="K185" s="285">
        <v>0</v>
      </c>
      <c r="L185" s="284">
        <v>0</v>
      </c>
      <c r="M185" s="284">
        <v>0</v>
      </c>
      <c r="N185" s="284">
        <v>0</v>
      </c>
      <c r="O185" s="284">
        <v>0</v>
      </c>
      <c r="S185" s="192"/>
      <c r="T185" s="220"/>
      <c r="U185" s="221"/>
    </row>
    <row r="186" s="154" customFormat="1" ht="16" customHeight="1">
      <c r="A186" s="285">
        <v>0</v>
      </c>
      <c r="B186" s="284">
        <v>0</v>
      </c>
      <c r="C186" s="284">
        <v>0</v>
      </c>
      <c r="D186" s="284">
        <v>0</v>
      </c>
      <c r="E186" s="284">
        <v>0</v>
      </c>
      <c r="F186" s="285">
        <v>0</v>
      </c>
      <c r="G186" s="284">
        <v>0</v>
      </c>
      <c r="H186" s="284">
        <v>0</v>
      </c>
      <c r="I186" s="284">
        <v>0</v>
      </c>
      <c r="J186" s="284">
        <v>0</v>
      </c>
      <c r="K186" s="284">
        <v>0</v>
      </c>
      <c r="L186" s="285">
        <v>0</v>
      </c>
      <c r="M186" s="284">
        <v>0</v>
      </c>
      <c r="N186" s="284">
        <v>0</v>
      </c>
      <c r="O186" s="284">
        <v>0</v>
      </c>
      <c r="S186" s="192"/>
      <c r="T186" s="220"/>
      <c r="U186" s="221"/>
    </row>
    <row r="187" s="154" customFormat="1" ht="16" customHeight="1">
      <c r="A187" s="284">
        <v>0</v>
      </c>
      <c r="B187" s="284">
        <v>0</v>
      </c>
      <c r="C187" s="285">
        <v>0</v>
      </c>
      <c r="D187" s="284">
        <v>0</v>
      </c>
      <c r="E187" s="284">
        <v>0</v>
      </c>
      <c r="F187" s="284">
        <v>0</v>
      </c>
      <c r="G187" s="284">
        <v>0</v>
      </c>
      <c r="H187" s="284">
        <v>0</v>
      </c>
      <c r="I187" s="285">
        <v>0</v>
      </c>
      <c r="J187" s="284">
        <v>0</v>
      </c>
      <c r="K187" s="284">
        <v>0</v>
      </c>
      <c r="L187" s="284">
        <v>0</v>
      </c>
      <c r="M187" s="284">
        <v>0</v>
      </c>
      <c r="N187" s="284">
        <v>0</v>
      </c>
      <c r="O187" s="284">
        <v>0</v>
      </c>
      <c r="S187" s="192"/>
      <c r="T187" s="220"/>
      <c r="U187" s="221"/>
    </row>
    <row r="188" s="154" customFormat="1" ht="16" customHeight="1">
      <c r="A188" s="285">
        <v>0</v>
      </c>
      <c r="B188" s="284">
        <v>0</v>
      </c>
      <c r="C188" s="284">
        <v>0</v>
      </c>
      <c r="D188" s="284">
        <v>0</v>
      </c>
      <c r="E188" s="284">
        <v>0</v>
      </c>
      <c r="F188" s="284">
        <v>0</v>
      </c>
      <c r="G188" s="284">
        <v>0</v>
      </c>
      <c r="H188" s="285">
        <v>0</v>
      </c>
      <c r="I188" s="284">
        <v>0</v>
      </c>
      <c r="J188" s="284">
        <v>0</v>
      </c>
      <c r="K188" s="284">
        <v>0</v>
      </c>
      <c r="L188" s="284">
        <v>0</v>
      </c>
      <c r="M188" s="284">
        <v>0</v>
      </c>
      <c r="N188" s="284">
        <v>0</v>
      </c>
      <c r="O188" s="285">
        <v>0</v>
      </c>
      <c r="S188" s="192"/>
      <c r="T188" s="220"/>
      <c r="U188" s="221"/>
    </row>
    <row r="189" s="154" customFormat="1" ht="18" customHeight="1">
      <c r="B189" s="363"/>
      <c r="C189" s="363"/>
      <c r="D189" s="363"/>
      <c r="E189" s="364"/>
      <c r="S189" s="192"/>
      <c r="T189" s="220"/>
      <c r="U189" s="221"/>
    </row>
    <row r="190" s="154" customFormat="1" ht="18" customHeight="1">
      <c r="B190" s="363"/>
      <c r="C190" s="363"/>
      <c r="D190" s="363"/>
      <c r="E190" s="364"/>
      <c r="S190" s="192"/>
      <c r="T190" s="220"/>
      <c r="U190" s="221"/>
    </row>
    <row r="191" s="154" customFormat="1" ht="35.9" customHeight="1">
      <c r="B191" s="365"/>
      <c r="C191" s="365"/>
      <c r="D191" s="365"/>
      <c r="E191" s="366"/>
      <c r="S191" s="192"/>
      <c r="T191" s="220"/>
      <c r="U191" s="221"/>
    </row>
    <row r="192" s="154" customFormat="1" ht="55.2" customHeight="1">
      <c r="A192" t="s" s="367">
        <v>301</v>
      </c>
      <c r="B192" s="368"/>
      <c r="C192" s="368"/>
      <c r="D192" s="368"/>
      <c r="E192" s="368"/>
      <c r="F192" s="368"/>
      <c r="G192" s="368"/>
      <c r="H192" s="368"/>
      <c r="I192" s="368"/>
      <c r="J192" s="368"/>
      <c r="K192" s="368"/>
      <c r="L192" s="368"/>
      <c r="M192" s="368"/>
      <c r="N192" s="368"/>
      <c r="O192" s="368"/>
      <c r="P192" s="368"/>
      <c r="S192" s="192"/>
      <c r="T192" s="220"/>
      <c r="U192" s="221"/>
    </row>
    <row r="193" s="154" customFormat="1" ht="18" customHeight="1">
      <c r="A193" s="176"/>
      <c r="B193" t="s" s="177">
        <v>219</v>
      </c>
      <c r="C193" s="178"/>
      <c r="D193" s="178"/>
      <c r="E193" s="178"/>
      <c r="F193" s="178"/>
      <c r="G193" s="178"/>
      <c r="H193" s="178"/>
      <c r="I193" s="178"/>
      <c r="J193" s="178"/>
      <c r="K193" s="178"/>
      <c r="L193" s="178"/>
      <c r="M193" s="179"/>
      <c r="N193" s="179"/>
      <c r="O193" s="180"/>
      <c r="P193" s="180"/>
      <c r="S193" s="192"/>
      <c r="T193" s="220"/>
      <c r="U193" s="221"/>
    </row>
    <row r="194" s="154" customFormat="1" ht="17" customHeight="1">
      <c r="A194" t="s" s="188">
        <v>226</v>
      </c>
      <c r="B194" t="s" s="189">
        <v>227</v>
      </c>
      <c r="C194" t="s" s="189">
        <v>19</v>
      </c>
      <c r="D194" t="s" s="189">
        <v>20</v>
      </c>
      <c r="E194" t="s" s="189">
        <v>228</v>
      </c>
      <c r="F194" t="s" s="189">
        <v>229</v>
      </c>
      <c r="G194" s="190"/>
      <c r="H194" s="190"/>
      <c r="I194" s="190"/>
      <c r="J194" s="190"/>
      <c r="K194" s="190"/>
      <c r="L194" s="190"/>
      <c r="M194" s="190"/>
      <c r="N194" s="190"/>
      <c r="O194" t="s" s="189">
        <v>230</v>
      </c>
      <c r="P194" t="s" s="191">
        <v>231</v>
      </c>
      <c r="S194" s="192"/>
      <c r="T194" t="s" s="193">
        <v>20</v>
      </c>
      <c r="U194" t="s" s="194">
        <v>232</v>
      </c>
    </row>
    <row r="195" s="154" customFormat="1" ht="18" customHeight="1">
      <c r="A195" s="369"/>
      <c r="B195" t="s" s="370">
        <v>302</v>
      </c>
      <c r="C195" s="371">
        <v>60</v>
      </c>
      <c r="D195" s="371">
        <v>0</v>
      </c>
      <c r="E195" s="372"/>
      <c r="F195" s="372"/>
      <c r="G195" s="372"/>
      <c r="H195" s="372"/>
      <c r="I195" s="372"/>
      <c r="J195" s="372"/>
      <c r="K195" s="372"/>
      <c r="L195" s="372"/>
      <c r="M195" s="372"/>
      <c r="N195" s="372"/>
      <c r="O195" s="372"/>
      <c r="P195" s="372"/>
      <c r="S195" s="192"/>
      <c r="T195" s="206">
        <v>0</v>
      </c>
      <c r="U195" s="207">
        <f>C195*T195</f>
        <v>0</v>
      </c>
    </row>
    <row r="196" s="154" customFormat="1" ht="57" customHeight="1">
      <c r="A196" s="298"/>
      <c r="B196" t="s" s="299">
        <v>244</v>
      </c>
      <c r="C196" s="373"/>
      <c r="D196" s="373"/>
      <c r="E196" s="215"/>
      <c r="F196" t="s" s="216">
        <v>229</v>
      </c>
      <c r="G196" t="s" s="217">
        <v>234</v>
      </c>
      <c r="H196" t="s" s="217">
        <v>235</v>
      </c>
      <c r="I196" t="s" s="217">
        <v>236</v>
      </c>
      <c r="J196" t="s" s="217">
        <v>237</v>
      </c>
      <c r="K196" t="s" s="217">
        <v>238</v>
      </c>
      <c r="L196" t="s" s="217">
        <v>239</v>
      </c>
      <c r="M196" t="s" s="217">
        <v>240</v>
      </c>
      <c r="N196" t="s" s="218">
        <v>241</v>
      </c>
      <c r="O196" t="s" s="219">
        <v>245</v>
      </c>
      <c r="P196" s="101">
        <f>C195*D195</f>
        <v>0</v>
      </c>
      <c r="T196" s="220"/>
      <c r="U196" s="221"/>
    </row>
    <row r="197" s="154" customFormat="1" ht="42" customHeight="1">
      <c r="A197" s="374"/>
      <c r="B197" t="s" s="321">
        <v>248</v>
      </c>
      <c r="C197" s="375"/>
      <c r="D197" s="375"/>
      <c r="E197" s="376"/>
      <c r="F197" s="209"/>
      <c r="G197" t="s" s="211">
        <v>249</v>
      </c>
      <c r="H197" t="s" s="211">
        <v>250</v>
      </c>
      <c r="I197" t="s" s="211">
        <v>262</v>
      </c>
      <c r="J197" s="210">
        <v>3</v>
      </c>
      <c r="K197" s="210">
        <v>3</v>
      </c>
      <c r="L197" s="210">
        <v>1</v>
      </c>
      <c r="M197" s="210">
        <v>3</v>
      </c>
      <c r="N197" t="s" s="377">
        <v>303</v>
      </c>
      <c r="O197" t="s" s="219">
        <v>304</v>
      </c>
      <c r="S197" s="192"/>
      <c r="T197" s="220"/>
      <c r="U197" s="221"/>
    </row>
    <row r="198" s="154" customFormat="1" ht="29" customHeight="1">
      <c r="A198" s="378"/>
      <c r="B198" s="379"/>
      <c r="C198" s="379"/>
      <c r="D198" s="379"/>
      <c r="E198" s="380"/>
      <c r="F198" s="326"/>
      <c r="G198" s="327"/>
      <c r="H198" s="327"/>
      <c r="I198" s="327"/>
      <c r="J198" s="327"/>
      <c r="K198" s="327"/>
      <c r="L198" s="327"/>
      <c r="M198" s="327"/>
      <c r="N198" s="331"/>
      <c r="O198" t="s" s="232">
        <v>305</v>
      </c>
      <c r="S198" s="192"/>
      <c r="T198" s="220"/>
      <c r="U198" s="221"/>
    </row>
    <row r="199" s="154" customFormat="1" ht="16" customHeight="1">
      <c r="A199" s="284">
        <v>0</v>
      </c>
      <c r="B199" s="285">
        <v>0</v>
      </c>
      <c r="C199" s="284">
        <v>0</v>
      </c>
      <c r="D199" s="285">
        <v>0</v>
      </c>
      <c r="E199" s="284">
        <v>0</v>
      </c>
      <c r="F199" s="285">
        <v>0</v>
      </c>
      <c r="G199" s="284">
        <v>0</v>
      </c>
      <c r="H199" s="285">
        <v>0</v>
      </c>
      <c r="I199" s="284">
        <v>0</v>
      </c>
      <c r="J199" s="284">
        <v>0</v>
      </c>
      <c r="K199" s="285">
        <v>0</v>
      </c>
      <c r="L199" s="284">
        <v>0</v>
      </c>
      <c r="M199" s="284">
        <v>0</v>
      </c>
      <c r="N199" s="285">
        <v>0</v>
      </c>
      <c r="O199" s="284">
        <v>0</v>
      </c>
      <c r="P199" s="236">
        <f>IF(S199="NON",0,SUM(A199:O204))</f>
        <v>0</v>
      </c>
      <c r="S199" t="s" s="237">
        <v>253</v>
      </c>
      <c r="T199" s="220"/>
      <c r="U199" s="221"/>
    </row>
    <row r="200" s="154" customFormat="1" ht="16" customHeight="1">
      <c r="A200" s="284">
        <v>0</v>
      </c>
      <c r="B200" s="285">
        <v>0</v>
      </c>
      <c r="C200" s="284">
        <v>0</v>
      </c>
      <c r="D200" s="284">
        <v>0</v>
      </c>
      <c r="E200" s="285">
        <v>0</v>
      </c>
      <c r="F200" s="284">
        <v>0</v>
      </c>
      <c r="G200" s="284">
        <v>0</v>
      </c>
      <c r="H200" s="284">
        <v>0</v>
      </c>
      <c r="I200" s="285">
        <v>0</v>
      </c>
      <c r="J200" s="284">
        <v>0</v>
      </c>
      <c r="K200" s="284">
        <v>0</v>
      </c>
      <c r="L200" s="284">
        <v>0</v>
      </c>
      <c r="M200" s="285">
        <v>0</v>
      </c>
      <c r="N200" s="284">
        <v>0</v>
      </c>
      <c r="O200" s="284">
        <v>0</v>
      </c>
      <c r="S200" s="192"/>
      <c r="T200" s="220"/>
      <c r="U200" s="221"/>
    </row>
    <row r="201" s="154" customFormat="1" ht="16" customHeight="1">
      <c r="A201" s="284">
        <v>0</v>
      </c>
      <c r="B201" s="285">
        <v>0</v>
      </c>
      <c r="C201" s="284">
        <v>0</v>
      </c>
      <c r="D201" s="284">
        <v>0</v>
      </c>
      <c r="E201" s="284">
        <v>0</v>
      </c>
      <c r="F201" s="285">
        <v>0</v>
      </c>
      <c r="G201" s="284">
        <v>0</v>
      </c>
      <c r="H201" s="284">
        <v>0</v>
      </c>
      <c r="I201" s="284">
        <v>0</v>
      </c>
      <c r="J201" s="284">
        <v>0</v>
      </c>
      <c r="K201" s="285">
        <v>0</v>
      </c>
      <c r="L201" s="284">
        <v>0</v>
      </c>
      <c r="M201" s="284">
        <v>0</v>
      </c>
      <c r="N201" s="284">
        <v>0</v>
      </c>
      <c r="O201" s="284">
        <v>0</v>
      </c>
      <c r="S201" s="192"/>
      <c r="T201" s="220"/>
      <c r="U201" s="221"/>
    </row>
    <row r="202" s="154" customFormat="1" ht="16" customHeight="1">
      <c r="A202" s="285">
        <v>0</v>
      </c>
      <c r="B202" s="284">
        <v>0</v>
      </c>
      <c r="C202" s="284">
        <v>0</v>
      </c>
      <c r="D202" s="284">
        <v>0</v>
      </c>
      <c r="E202" s="284">
        <v>0</v>
      </c>
      <c r="F202" s="285">
        <v>0</v>
      </c>
      <c r="G202" s="284">
        <v>0</v>
      </c>
      <c r="H202" s="284">
        <v>0</v>
      </c>
      <c r="I202" s="284">
        <v>0</v>
      </c>
      <c r="J202" s="284">
        <v>0</v>
      </c>
      <c r="K202" s="284">
        <v>0</v>
      </c>
      <c r="L202" s="285">
        <v>0</v>
      </c>
      <c r="M202" s="284">
        <v>0</v>
      </c>
      <c r="N202" s="284">
        <v>0</v>
      </c>
      <c r="O202" s="284">
        <v>0</v>
      </c>
      <c r="S202" s="192"/>
      <c r="T202" s="220"/>
      <c r="U202" s="221"/>
    </row>
    <row r="203" s="154" customFormat="1" ht="16" customHeight="1">
      <c r="A203" s="284">
        <v>0</v>
      </c>
      <c r="B203" s="284">
        <v>0</v>
      </c>
      <c r="C203" s="285">
        <v>0</v>
      </c>
      <c r="D203" s="284">
        <v>0</v>
      </c>
      <c r="E203" s="284">
        <v>0</v>
      </c>
      <c r="F203" s="284">
        <v>0</v>
      </c>
      <c r="G203" s="284">
        <v>0</v>
      </c>
      <c r="H203" s="284">
        <v>0</v>
      </c>
      <c r="I203" s="285">
        <v>0</v>
      </c>
      <c r="J203" s="284">
        <v>0</v>
      </c>
      <c r="K203" s="284">
        <v>0</v>
      </c>
      <c r="L203" s="284">
        <v>0</v>
      </c>
      <c r="M203" s="284">
        <v>0</v>
      </c>
      <c r="N203" s="284">
        <v>0</v>
      </c>
      <c r="O203" s="284">
        <v>0</v>
      </c>
      <c r="S203" s="192"/>
      <c r="T203" s="220"/>
      <c r="U203" s="221"/>
    </row>
    <row r="204" s="154" customFormat="1" ht="16" customHeight="1">
      <c r="A204" s="285">
        <v>0</v>
      </c>
      <c r="B204" s="284">
        <v>0</v>
      </c>
      <c r="C204" s="284">
        <v>0</v>
      </c>
      <c r="D204" s="284">
        <v>0</v>
      </c>
      <c r="E204" s="284">
        <v>0</v>
      </c>
      <c r="F204" s="284">
        <v>0</v>
      </c>
      <c r="G204" s="284">
        <v>0</v>
      </c>
      <c r="H204" s="285">
        <v>0</v>
      </c>
      <c r="I204" s="284">
        <v>0</v>
      </c>
      <c r="J204" s="284">
        <v>0</v>
      </c>
      <c r="K204" s="284">
        <v>0</v>
      </c>
      <c r="L204" s="284">
        <v>0</v>
      </c>
      <c r="M204" s="284">
        <v>0</v>
      </c>
      <c r="N204" s="284">
        <v>0</v>
      </c>
      <c r="O204" s="285">
        <v>0</v>
      </c>
      <c r="S204" s="192"/>
      <c r="T204" t="s" s="193">
        <v>20</v>
      </c>
      <c r="U204" t="s" s="194">
        <v>232</v>
      </c>
    </row>
    <row r="205" s="154" customFormat="1" ht="18" customHeight="1">
      <c r="A205" s="381"/>
      <c r="B205" t="s" s="382">
        <v>306</v>
      </c>
      <c r="C205" s="383">
        <v>30</v>
      </c>
      <c r="D205" s="383">
        <v>0</v>
      </c>
      <c r="E205" s="384"/>
      <c r="F205" s="384"/>
      <c r="G205" s="384"/>
      <c r="H205" s="384"/>
      <c r="I205" s="384"/>
      <c r="J205" s="384"/>
      <c r="K205" s="384"/>
      <c r="L205" s="384"/>
      <c r="M205" s="384"/>
      <c r="N205" s="384"/>
      <c r="O205" s="384"/>
      <c r="P205" s="385"/>
      <c r="T205" s="206">
        <v>0</v>
      </c>
      <c r="U205" s="207">
        <f>C205*T205</f>
        <v>0</v>
      </c>
    </row>
    <row r="206" s="154" customFormat="1" ht="43" customHeight="1">
      <c r="A206" s="298"/>
      <c r="B206" t="s" s="299">
        <v>244</v>
      </c>
      <c r="C206" s="373"/>
      <c r="D206" s="373"/>
      <c r="E206" s="386"/>
      <c r="F206" t="s" s="252">
        <v>229</v>
      </c>
      <c r="G206" t="s" s="253">
        <v>234</v>
      </c>
      <c r="H206" t="s" s="253">
        <v>235</v>
      </c>
      <c r="I206" t="s" s="253">
        <v>236</v>
      </c>
      <c r="J206" t="s" s="253">
        <v>237</v>
      </c>
      <c r="K206" t="s" s="253">
        <v>238</v>
      </c>
      <c r="L206" t="s" s="253">
        <v>239</v>
      </c>
      <c r="M206" t="s" s="253">
        <v>240</v>
      </c>
      <c r="N206" t="s" s="254">
        <v>241</v>
      </c>
      <c r="O206" t="s" s="219">
        <v>304</v>
      </c>
      <c r="P206" s="101">
        <f>C205*D205</f>
        <v>0</v>
      </c>
      <c r="S206" s="192"/>
      <c r="T206" s="220"/>
      <c r="U206" s="221"/>
    </row>
    <row r="207" s="154" customFormat="1" ht="29" customHeight="1">
      <c r="A207" s="378"/>
      <c r="B207" t="s" s="338">
        <v>248</v>
      </c>
      <c r="C207" s="379"/>
      <c r="D207" s="379"/>
      <c r="E207" s="387"/>
      <c r="F207" s="228"/>
      <c r="G207" t="s" s="229">
        <v>249</v>
      </c>
      <c r="H207" t="s" s="229">
        <v>250</v>
      </c>
      <c r="I207" t="s" s="229">
        <v>256</v>
      </c>
      <c r="J207" s="230">
        <v>3</v>
      </c>
      <c r="K207" s="230">
        <v>3</v>
      </c>
      <c r="L207" s="230">
        <v>1</v>
      </c>
      <c r="M207" s="230">
        <v>2</v>
      </c>
      <c r="N207" t="s" s="388">
        <v>303</v>
      </c>
      <c r="O207" t="s" s="232">
        <v>305</v>
      </c>
      <c r="S207" s="192"/>
      <c r="T207" s="220"/>
      <c r="U207" s="221"/>
    </row>
    <row r="208" s="154" customFormat="1" ht="16" customHeight="1">
      <c r="A208" s="284">
        <v>0</v>
      </c>
      <c r="B208" s="285">
        <v>0</v>
      </c>
      <c r="C208" s="284">
        <v>0</v>
      </c>
      <c r="D208" s="285">
        <v>0</v>
      </c>
      <c r="E208" s="284">
        <v>0</v>
      </c>
      <c r="F208" s="286">
        <v>0</v>
      </c>
      <c r="G208" s="287">
        <v>0</v>
      </c>
      <c r="H208" s="286">
        <v>0</v>
      </c>
      <c r="I208" s="287">
        <v>0</v>
      </c>
      <c r="J208" s="287">
        <v>0</v>
      </c>
      <c r="K208" s="286">
        <v>0</v>
      </c>
      <c r="L208" s="287">
        <v>0</v>
      </c>
      <c r="M208" s="287">
        <v>0</v>
      </c>
      <c r="N208" s="286">
        <v>0</v>
      </c>
      <c r="O208" s="288">
        <v>0</v>
      </c>
      <c r="P208" s="236">
        <f>IF(S208="NON",0,SUM(A208:O213))</f>
        <v>0</v>
      </c>
      <c r="S208" t="s" s="237">
        <v>253</v>
      </c>
      <c r="T208" s="220"/>
      <c r="U208" s="221"/>
    </row>
    <row r="209" s="154" customFormat="1" ht="16" customHeight="1">
      <c r="A209" s="284">
        <v>0</v>
      </c>
      <c r="B209" s="285">
        <v>0</v>
      </c>
      <c r="C209" s="284">
        <v>0</v>
      </c>
      <c r="D209" s="284">
        <v>0</v>
      </c>
      <c r="E209" s="285">
        <v>0</v>
      </c>
      <c r="F209" s="287">
        <v>0</v>
      </c>
      <c r="G209" s="287">
        <v>0</v>
      </c>
      <c r="H209" s="287">
        <v>0</v>
      </c>
      <c r="I209" s="286">
        <v>0</v>
      </c>
      <c r="J209" s="287">
        <v>0</v>
      </c>
      <c r="K209" s="287">
        <v>0</v>
      </c>
      <c r="L209" s="287">
        <v>0</v>
      </c>
      <c r="M209" s="286">
        <v>0</v>
      </c>
      <c r="N209" s="287">
        <v>0</v>
      </c>
      <c r="O209" s="288">
        <v>0</v>
      </c>
      <c r="S209" s="192"/>
      <c r="T209" s="220"/>
      <c r="U209" s="221"/>
    </row>
    <row r="210" s="154" customFormat="1" ht="16" customHeight="1">
      <c r="A210" s="284">
        <v>0</v>
      </c>
      <c r="B210" s="285">
        <v>0</v>
      </c>
      <c r="C210" s="284">
        <v>0</v>
      </c>
      <c r="D210" s="284">
        <v>0</v>
      </c>
      <c r="E210" s="284">
        <v>0</v>
      </c>
      <c r="F210" s="286">
        <v>0</v>
      </c>
      <c r="G210" s="287">
        <v>0</v>
      </c>
      <c r="H210" s="287">
        <v>0</v>
      </c>
      <c r="I210" s="287">
        <v>0</v>
      </c>
      <c r="J210" s="287">
        <v>0</v>
      </c>
      <c r="K210" s="286">
        <v>0</v>
      </c>
      <c r="L210" s="287">
        <v>0</v>
      </c>
      <c r="M210" s="287">
        <v>0</v>
      </c>
      <c r="N210" s="287">
        <v>0</v>
      </c>
      <c r="O210" s="288">
        <v>0</v>
      </c>
      <c r="S210" s="192"/>
      <c r="T210" s="220"/>
      <c r="U210" s="221"/>
    </row>
    <row r="211" s="154" customFormat="1" ht="16" customHeight="1">
      <c r="A211" s="285">
        <v>0</v>
      </c>
      <c r="B211" s="284">
        <v>0</v>
      </c>
      <c r="C211" s="284">
        <v>0</v>
      </c>
      <c r="D211" s="284">
        <v>0</v>
      </c>
      <c r="E211" s="284">
        <v>0</v>
      </c>
      <c r="F211" s="286">
        <v>0</v>
      </c>
      <c r="G211" s="287">
        <v>0</v>
      </c>
      <c r="H211" s="287">
        <v>0</v>
      </c>
      <c r="I211" s="287">
        <v>0</v>
      </c>
      <c r="J211" s="287">
        <v>0</v>
      </c>
      <c r="K211" s="287">
        <v>0</v>
      </c>
      <c r="L211" s="286">
        <v>0</v>
      </c>
      <c r="M211" s="287">
        <v>0</v>
      </c>
      <c r="N211" s="287">
        <v>0</v>
      </c>
      <c r="O211" s="288">
        <v>0</v>
      </c>
      <c r="S211" s="192"/>
      <c r="T211" s="220"/>
      <c r="U211" s="221"/>
    </row>
    <row r="212" s="154" customFormat="1" ht="16" customHeight="1">
      <c r="A212" s="284">
        <v>0</v>
      </c>
      <c r="B212" s="284">
        <v>0</v>
      </c>
      <c r="C212" s="285">
        <v>0</v>
      </c>
      <c r="D212" s="284">
        <v>0</v>
      </c>
      <c r="E212" s="284">
        <v>0</v>
      </c>
      <c r="F212" s="287">
        <v>0</v>
      </c>
      <c r="G212" s="287">
        <v>0</v>
      </c>
      <c r="H212" s="287">
        <v>0</v>
      </c>
      <c r="I212" s="286">
        <v>0</v>
      </c>
      <c r="J212" s="287">
        <v>0</v>
      </c>
      <c r="K212" s="287">
        <v>0</v>
      </c>
      <c r="L212" s="287">
        <v>0</v>
      </c>
      <c r="M212" s="287">
        <v>0</v>
      </c>
      <c r="N212" s="287">
        <v>0</v>
      </c>
      <c r="O212" s="288">
        <v>0</v>
      </c>
      <c r="S212" s="192"/>
      <c r="T212" s="220"/>
      <c r="U212" s="221"/>
    </row>
    <row r="213" s="154" customFormat="1" ht="16" customHeight="1">
      <c r="A213" s="285">
        <v>0</v>
      </c>
      <c r="B213" s="284">
        <v>0</v>
      </c>
      <c r="C213" s="284">
        <v>0</v>
      </c>
      <c r="D213" s="284">
        <v>0</v>
      </c>
      <c r="E213" s="284">
        <v>0</v>
      </c>
      <c r="F213" s="287">
        <v>0</v>
      </c>
      <c r="G213" s="287">
        <v>0</v>
      </c>
      <c r="H213" s="286">
        <v>0</v>
      </c>
      <c r="I213" s="287">
        <v>0</v>
      </c>
      <c r="J213" s="287">
        <v>0</v>
      </c>
      <c r="K213" s="287">
        <v>0</v>
      </c>
      <c r="L213" s="287">
        <v>0</v>
      </c>
      <c r="M213" s="287">
        <v>0</v>
      </c>
      <c r="N213" s="287">
        <v>0</v>
      </c>
      <c r="O213" s="289">
        <v>0</v>
      </c>
      <c r="T213" s="220"/>
      <c r="U213" s="221"/>
    </row>
    <row r="214" s="154" customFormat="1" ht="43" customHeight="1">
      <c r="A214" s="306"/>
      <c r="B214" t="s" s="307">
        <v>244</v>
      </c>
      <c r="C214" s="389"/>
      <c r="D214" s="389"/>
      <c r="E214" s="390"/>
      <c r="F214" t="s" s="268">
        <v>229</v>
      </c>
      <c r="G214" t="s" s="269">
        <v>234</v>
      </c>
      <c r="H214" t="s" s="269">
        <v>235</v>
      </c>
      <c r="I214" t="s" s="269">
        <v>236</v>
      </c>
      <c r="J214" t="s" s="269">
        <v>237</v>
      </c>
      <c r="K214" t="s" s="269">
        <v>238</v>
      </c>
      <c r="L214" t="s" s="269">
        <v>239</v>
      </c>
      <c r="M214" t="s" s="269">
        <v>240</v>
      </c>
      <c r="N214" t="s" s="270">
        <v>241</v>
      </c>
      <c r="O214" t="s" s="391">
        <v>304</v>
      </c>
      <c r="S214" s="192"/>
      <c r="T214" s="220"/>
      <c r="U214" s="221"/>
    </row>
    <row r="215" s="154" customFormat="1" ht="29" customHeight="1">
      <c r="A215" s="378"/>
      <c r="B215" t="s" s="338">
        <v>248</v>
      </c>
      <c r="C215" s="379"/>
      <c r="D215" s="379"/>
      <c r="E215" s="392"/>
      <c r="F215" s="228"/>
      <c r="G215" t="s" s="229">
        <v>249</v>
      </c>
      <c r="H215" t="s" s="229">
        <v>250</v>
      </c>
      <c r="I215" t="s" s="229">
        <v>256</v>
      </c>
      <c r="J215" s="230">
        <v>3</v>
      </c>
      <c r="K215" s="230">
        <v>3</v>
      </c>
      <c r="L215" s="230">
        <v>1</v>
      </c>
      <c r="M215" s="230">
        <v>2</v>
      </c>
      <c r="N215" t="s" s="388">
        <v>303</v>
      </c>
      <c r="O215" t="s" s="232">
        <v>305</v>
      </c>
      <c r="S215" s="192"/>
      <c r="T215" s="220"/>
      <c r="U215" s="221"/>
    </row>
    <row r="216" s="154" customFormat="1" ht="16" customHeight="1">
      <c r="A216" s="284">
        <v>0</v>
      </c>
      <c r="B216" s="285">
        <v>0</v>
      </c>
      <c r="C216" s="284">
        <v>0</v>
      </c>
      <c r="D216" s="285">
        <v>0</v>
      </c>
      <c r="E216" s="284">
        <v>0</v>
      </c>
      <c r="F216" s="285">
        <v>0</v>
      </c>
      <c r="G216" s="284">
        <v>0</v>
      </c>
      <c r="H216" s="285">
        <v>0</v>
      </c>
      <c r="I216" s="284">
        <v>0</v>
      </c>
      <c r="J216" s="284">
        <v>0</v>
      </c>
      <c r="K216" s="285">
        <v>0</v>
      </c>
      <c r="L216" s="284">
        <v>0</v>
      </c>
      <c r="M216" s="284">
        <v>0</v>
      </c>
      <c r="N216" s="285">
        <v>0</v>
      </c>
      <c r="O216" s="284">
        <v>0</v>
      </c>
      <c r="P216" s="236">
        <f>IF(S216="NON",0,SUM(A216:O221))</f>
        <v>0</v>
      </c>
      <c r="S216" t="s" s="237">
        <v>253</v>
      </c>
      <c r="T216" s="220"/>
      <c r="U216" s="221"/>
    </row>
    <row r="217" s="154" customFormat="1" ht="16" customHeight="1">
      <c r="A217" s="284">
        <v>0</v>
      </c>
      <c r="B217" s="285">
        <v>0</v>
      </c>
      <c r="C217" s="284">
        <v>0</v>
      </c>
      <c r="D217" s="284">
        <v>0</v>
      </c>
      <c r="E217" s="285">
        <v>0</v>
      </c>
      <c r="F217" s="284">
        <v>0</v>
      </c>
      <c r="G217" s="284">
        <v>0</v>
      </c>
      <c r="H217" s="284">
        <v>0</v>
      </c>
      <c r="I217" s="285">
        <v>0</v>
      </c>
      <c r="J217" s="284">
        <v>0</v>
      </c>
      <c r="K217" s="284">
        <v>0</v>
      </c>
      <c r="L217" s="284">
        <v>0</v>
      </c>
      <c r="M217" s="285">
        <v>0</v>
      </c>
      <c r="N217" s="284">
        <v>0</v>
      </c>
      <c r="O217" s="284">
        <v>0</v>
      </c>
      <c r="S217" s="192"/>
      <c r="T217" s="220"/>
      <c r="U217" s="221"/>
    </row>
    <row r="218" s="154" customFormat="1" ht="16" customHeight="1">
      <c r="A218" s="284">
        <v>0</v>
      </c>
      <c r="B218" s="285">
        <v>0</v>
      </c>
      <c r="C218" s="284">
        <v>0</v>
      </c>
      <c r="D218" s="284">
        <v>0</v>
      </c>
      <c r="E218" s="284">
        <v>0</v>
      </c>
      <c r="F218" s="285">
        <v>0</v>
      </c>
      <c r="G218" s="284">
        <v>0</v>
      </c>
      <c r="H218" s="284">
        <v>0</v>
      </c>
      <c r="I218" s="284">
        <v>0</v>
      </c>
      <c r="J218" s="284">
        <v>0</v>
      </c>
      <c r="K218" s="285">
        <v>0</v>
      </c>
      <c r="L218" s="284">
        <v>0</v>
      </c>
      <c r="M218" s="284">
        <v>0</v>
      </c>
      <c r="N218" s="284">
        <v>0</v>
      </c>
      <c r="O218" s="284">
        <v>0</v>
      </c>
      <c r="S218" s="192"/>
      <c r="T218" s="220"/>
      <c r="U218" s="221"/>
    </row>
    <row r="219" s="154" customFormat="1" ht="16" customHeight="1">
      <c r="A219" s="285">
        <v>0</v>
      </c>
      <c r="B219" s="284">
        <v>0</v>
      </c>
      <c r="C219" s="284">
        <v>0</v>
      </c>
      <c r="D219" s="284">
        <v>0</v>
      </c>
      <c r="E219" s="284">
        <v>0</v>
      </c>
      <c r="F219" s="285">
        <v>0</v>
      </c>
      <c r="G219" s="284">
        <v>0</v>
      </c>
      <c r="H219" s="284">
        <v>0</v>
      </c>
      <c r="I219" s="284">
        <v>0</v>
      </c>
      <c r="J219" s="284">
        <v>0</v>
      </c>
      <c r="K219" s="284">
        <v>0</v>
      </c>
      <c r="L219" s="285">
        <v>0</v>
      </c>
      <c r="M219" s="284">
        <v>0</v>
      </c>
      <c r="N219" s="284">
        <v>0</v>
      </c>
      <c r="O219" s="284">
        <v>0</v>
      </c>
      <c r="S219" s="192"/>
      <c r="T219" s="220"/>
      <c r="U219" s="221"/>
    </row>
    <row r="220" s="154" customFormat="1" ht="16" customHeight="1">
      <c r="A220" s="284">
        <v>0</v>
      </c>
      <c r="B220" s="284">
        <v>0</v>
      </c>
      <c r="C220" s="285">
        <v>0</v>
      </c>
      <c r="D220" s="284">
        <v>0</v>
      </c>
      <c r="E220" s="284">
        <v>0</v>
      </c>
      <c r="F220" s="284">
        <v>0</v>
      </c>
      <c r="G220" s="284">
        <v>0</v>
      </c>
      <c r="H220" s="284">
        <v>0</v>
      </c>
      <c r="I220" s="285">
        <v>0</v>
      </c>
      <c r="J220" s="284">
        <v>0</v>
      </c>
      <c r="K220" s="284">
        <v>0</v>
      </c>
      <c r="L220" s="284">
        <v>0</v>
      </c>
      <c r="M220" s="284">
        <v>0</v>
      </c>
      <c r="N220" s="284">
        <v>0</v>
      </c>
      <c r="O220" s="284">
        <v>0</v>
      </c>
      <c r="S220" s="192"/>
      <c r="T220" s="220"/>
      <c r="U220" s="221"/>
    </row>
    <row r="221" s="154" customFormat="1" ht="16" customHeight="1">
      <c r="A221" s="285">
        <v>0</v>
      </c>
      <c r="B221" s="284">
        <v>0</v>
      </c>
      <c r="C221" s="284">
        <v>0</v>
      </c>
      <c r="D221" s="284">
        <v>0</v>
      </c>
      <c r="E221" s="284">
        <v>0</v>
      </c>
      <c r="F221" s="284">
        <v>0</v>
      </c>
      <c r="G221" s="284">
        <v>0</v>
      </c>
      <c r="H221" s="285">
        <v>0</v>
      </c>
      <c r="I221" s="284">
        <v>0</v>
      </c>
      <c r="J221" s="284">
        <v>0</v>
      </c>
      <c r="K221" s="284">
        <v>0</v>
      </c>
      <c r="L221" s="284">
        <v>0</v>
      </c>
      <c r="M221" s="284">
        <v>0</v>
      </c>
      <c r="N221" s="284">
        <v>0</v>
      </c>
      <c r="O221" s="285">
        <v>0</v>
      </c>
      <c r="S221" s="192"/>
      <c r="T221" s="220"/>
      <c r="U221" s="221"/>
    </row>
    <row r="222" s="154" customFormat="1" ht="16" customHeight="1">
      <c r="A222" s="290"/>
      <c r="B222" s="291"/>
      <c r="C222" s="291"/>
      <c r="D222" s="291"/>
      <c r="E222" s="291"/>
      <c r="F222" s="291"/>
      <c r="G222" s="291"/>
      <c r="H222" s="290"/>
      <c r="I222" s="291"/>
      <c r="J222" s="291"/>
      <c r="K222" s="291"/>
      <c r="L222" s="291"/>
      <c r="M222" s="291"/>
      <c r="N222" s="291"/>
      <c r="O222" s="290"/>
      <c r="S222" s="192"/>
      <c r="T222" t="s" s="193">
        <v>20</v>
      </c>
      <c r="U222" t="s" s="194">
        <v>232</v>
      </c>
    </row>
    <row r="223" s="154" customFormat="1" ht="17.5" customHeight="1">
      <c r="A223" t="s" s="393">
        <v>258</v>
      </c>
      <c r="B223" s="394"/>
      <c r="C223" s="395">
        <v>10</v>
      </c>
      <c r="D223" s="396">
        <v>0</v>
      </c>
      <c r="E223" s="397"/>
      <c r="F223" s="397"/>
      <c r="G223" s="397"/>
      <c r="H223" s="397"/>
      <c r="I223" s="397"/>
      <c r="J223" s="397"/>
      <c r="K223" s="397"/>
      <c r="L223" s="397"/>
      <c r="M223" s="397"/>
      <c r="N223" s="397"/>
      <c r="O223" s="397"/>
      <c r="P223" s="398"/>
      <c r="T223" s="206">
        <v>0</v>
      </c>
      <c r="U223" s="207">
        <f>C223*T223</f>
        <v>0</v>
      </c>
    </row>
    <row r="224" s="154" customFormat="1" ht="22" customHeight="1">
      <c r="A224" s="399"/>
      <c r="B224" t="s" s="400">
        <v>244</v>
      </c>
      <c r="C224" s="401"/>
      <c r="D224" s="401"/>
      <c r="E224" s="402"/>
      <c r="F224" t="s" s="252">
        <v>229</v>
      </c>
      <c r="G224" t="s" s="253">
        <v>234</v>
      </c>
      <c r="H224" t="s" s="253">
        <v>235</v>
      </c>
      <c r="I224" t="s" s="253">
        <v>236</v>
      </c>
      <c r="J224" t="s" s="253">
        <v>237</v>
      </c>
      <c r="K224" t="s" s="253">
        <v>238</v>
      </c>
      <c r="L224" t="s" s="253">
        <v>239</v>
      </c>
      <c r="M224" t="s" s="253">
        <v>240</v>
      </c>
      <c r="N224" t="s" s="254">
        <v>241</v>
      </c>
      <c r="O224" t="s" s="403">
        <v>304</v>
      </c>
      <c r="P224" s="404">
        <f>C223*D223</f>
        <v>0</v>
      </c>
      <c r="S224" s="192"/>
      <c r="T224" s="220"/>
      <c r="U224" s="221"/>
    </row>
    <row r="225" s="154" customFormat="1" ht="29" customHeight="1">
      <c r="A225" s="405"/>
      <c r="B225" t="s" s="406">
        <v>248</v>
      </c>
      <c r="C225" s="407"/>
      <c r="D225" s="407"/>
      <c r="E225" s="408"/>
      <c r="F225" s="228"/>
      <c r="G225" t="s" s="229">
        <v>249</v>
      </c>
      <c r="H225" t="s" s="229">
        <v>262</v>
      </c>
      <c r="I225" t="s" s="229">
        <v>256</v>
      </c>
      <c r="J225" s="230">
        <v>3</v>
      </c>
      <c r="K225" s="230">
        <v>3</v>
      </c>
      <c r="L225" s="230">
        <v>1</v>
      </c>
      <c r="M225" s="230">
        <v>1</v>
      </c>
      <c r="N225" t="s" s="388">
        <v>303</v>
      </c>
      <c r="O225" t="s" s="409">
        <v>305</v>
      </c>
      <c r="P225" s="410"/>
      <c r="S225" s="192"/>
      <c r="T225" s="220"/>
      <c r="U225" s="221"/>
    </row>
    <row r="226" s="154" customFormat="1" ht="16" customHeight="1">
      <c r="A226" s="411">
        <v>0</v>
      </c>
      <c r="B226" s="412">
        <v>0</v>
      </c>
      <c r="C226" s="411">
        <v>0</v>
      </c>
      <c r="D226" s="412">
        <v>0</v>
      </c>
      <c r="E226" s="411">
        <v>0</v>
      </c>
      <c r="F226" s="413">
        <v>0</v>
      </c>
      <c r="G226" s="414">
        <v>0</v>
      </c>
      <c r="H226" s="413">
        <v>0</v>
      </c>
      <c r="I226" s="414">
        <v>0</v>
      </c>
      <c r="J226" s="414">
        <v>0</v>
      </c>
      <c r="K226" s="413">
        <v>0</v>
      </c>
      <c r="L226" s="414">
        <v>0</v>
      </c>
      <c r="M226" s="414">
        <v>0</v>
      </c>
      <c r="N226" s="413">
        <v>0</v>
      </c>
      <c r="O226" s="415">
        <v>0</v>
      </c>
      <c r="P226" s="236">
        <f>IF(S226="NON",0,SUM(A226:O231))</f>
        <v>0</v>
      </c>
      <c r="S226" t="s" s="237">
        <v>253</v>
      </c>
      <c r="T226" s="220"/>
      <c r="U226" s="221"/>
    </row>
    <row r="227" s="154" customFormat="1" ht="16" customHeight="1">
      <c r="A227" s="411">
        <v>0</v>
      </c>
      <c r="B227" s="412">
        <v>0</v>
      </c>
      <c r="C227" s="411">
        <v>0</v>
      </c>
      <c r="D227" s="411">
        <v>0</v>
      </c>
      <c r="E227" s="412">
        <v>0</v>
      </c>
      <c r="F227" s="414">
        <v>0</v>
      </c>
      <c r="G227" s="414">
        <v>0</v>
      </c>
      <c r="H227" s="414">
        <v>0</v>
      </c>
      <c r="I227" s="413">
        <v>0</v>
      </c>
      <c r="J227" s="414">
        <v>0</v>
      </c>
      <c r="K227" s="414">
        <v>0</v>
      </c>
      <c r="L227" s="414">
        <v>0</v>
      </c>
      <c r="M227" s="413">
        <v>0</v>
      </c>
      <c r="N227" s="414">
        <v>0</v>
      </c>
      <c r="O227" s="415">
        <v>0</v>
      </c>
      <c r="P227" s="416"/>
      <c r="S227" s="192"/>
      <c r="T227" s="220"/>
      <c r="U227" s="221"/>
    </row>
    <row r="228" s="154" customFormat="1" ht="16" customHeight="1">
      <c r="A228" s="411">
        <v>0</v>
      </c>
      <c r="B228" s="412">
        <v>0</v>
      </c>
      <c r="C228" s="411">
        <v>0</v>
      </c>
      <c r="D228" s="411">
        <v>0</v>
      </c>
      <c r="E228" s="411">
        <v>0</v>
      </c>
      <c r="F228" s="413">
        <v>0</v>
      </c>
      <c r="G228" s="414">
        <v>0</v>
      </c>
      <c r="H228" s="414">
        <v>0</v>
      </c>
      <c r="I228" s="414">
        <v>0</v>
      </c>
      <c r="J228" s="414">
        <v>0</v>
      </c>
      <c r="K228" s="413">
        <v>0</v>
      </c>
      <c r="L228" s="414">
        <v>0</v>
      </c>
      <c r="M228" s="414">
        <v>0</v>
      </c>
      <c r="N228" s="414">
        <v>0</v>
      </c>
      <c r="O228" s="415">
        <v>0</v>
      </c>
      <c r="P228" s="416"/>
      <c r="S228" s="192"/>
      <c r="T228" s="220"/>
      <c r="U228" s="221"/>
    </row>
    <row r="229" s="154" customFormat="1" ht="16" customHeight="1">
      <c r="A229" s="412">
        <v>0</v>
      </c>
      <c r="B229" s="411">
        <v>0</v>
      </c>
      <c r="C229" s="411">
        <v>0</v>
      </c>
      <c r="D229" s="411">
        <v>0</v>
      </c>
      <c r="E229" s="411">
        <v>0</v>
      </c>
      <c r="F229" s="413">
        <v>0</v>
      </c>
      <c r="G229" s="414">
        <v>0</v>
      </c>
      <c r="H229" s="414">
        <v>0</v>
      </c>
      <c r="I229" s="414">
        <v>0</v>
      </c>
      <c r="J229" s="414">
        <v>0</v>
      </c>
      <c r="K229" s="414">
        <v>0</v>
      </c>
      <c r="L229" s="413">
        <v>0</v>
      </c>
      <c r="M229" s="414">
        <v>0</v>
      </c>
      <c r="N229" s="414">
        <v>0</v>
      </c>
      <c r="O229" s="415">
        <v>0</v>
      </c>
      <c r="P229" s="416"/>
      <c r="S229" s="192"/>
      <c r="T229" s="220"/>
      <c r="U229" s="221"/>
    </row>
    <row r="230" s="154" customFormat="1" ht="16" customHeight="1">
      <c r="A230" s="411">
        <v>0</v>
      </c>
      <c r="B230" s="411">
        <v>0</v>
      </c>
      <c r="C230" s="412">
        <v>0</v>
      </c>
      <c r="D230" s="411">
        <v>0</v>
      </c>
      <c r="E230" s="411">
        <v>0</v>
      </c>
      <c r="F230" s="414">
        <v>0</v>
      </c>
      <c r="G230" s="414">
        <v>0</v>
      </c>
      <c r="H230" s="414">
        <v>0</v>
      </c>
      <c r="I230" s="413">
        <v>0</v>
      </c>
      <c r="J230" s="414">
        <v>0</v>
      </c>
      <c r="K230" s="414">
        <v>0</v>
      </c>
      <c r="L230" s="414">
        <v>0</v>
      </c>
      <c r="M230" s="414">
        <v>0</v>
      </c>
      <c r="N230" s="414">
        <v>0</v>
      </c>
      <c r="O230" s="415">
        <v>0</v>
      </c>
      <c r="P230" s="416"/>
      <c r="S230" s="192"/>
      <c r="T230" s="220"/>
      <c r="U230" s="221"/>
    </row>
    <row r="231" s="154" customFormat="1" ht="16" customHeight="1">
      <c r="A231" s="412">
        <v>0</v>
      </c>
      <c r="B231" s="411">
        <v>0</v>
      </c>
      <c r="C231" s="411">
        <v>0</v>
      </c>
      <c r="D231" s="411">
        <v>0</v>
      </c>
      <c r="E231" s="411">
        <v>0</v>
      </c>
      <c r="F231" s="414">
        <v>0</v>
      </c>
      <c r="G231" s="414">
        <v>0</v>
      </c>
      <c r="H231" s="413">
        <v>0</v>
      </c>
      <c r="I231" s="414">
        <v>0</v>
      </c>
      <c r="J231" s="414">
        <v>0</v>
      </c>
      <c r="K231" s="414">
        <v>0</v>
      </c>
      <c r="L231" s="414">
        <v>0</v>
      </c>
      <c r="M231" s="414">
        <v>0</v>
      </c>
      <c r="N231" s="414">
        <v>0</v>
      </c>
      <c r="O231" s="417">
        <v>0</v>
      </c>
      <c r="P231" s="416"/>
      <c r="T231" s="220"/>
      <c r="U231" s="221"/>
    </row>
    <row r="232" s="154" customFormat="1" ht="43" customHeight="1">
      <c r="A232" s="418"/>
      <c r="B232" t="s" s="419">
        <v>244</v>
      </c>
      <c r="C232" s="420"/>
      <c r="D232" s="420"/>
      <c r="E232" s="421"/>
      <c r="F232" t="s" s="268">
        <v>229</v>
      </c>
      <c r="G232" t="s" s="269">
        <v>234</v>
      </c>
      <c r="H232" t="s" s="269">
        <v>235</v>
      </c>
      <c r="I232" t="s" s="269">
        <v>236</v>
      </c>
      <c r="J232" t="s" s="269">
        <v>237</v>
      </c>
      <c r="K232" t="s" s="269">
        <v>238</v>
      </c>
      <c r="L232" t="s" s="269">
        <v>239</v>
      </c>
      <c r="M232" t="s" s="269">
        <v>240</v>
      </c>
      <c r="N232" t="s" s="270">
        <v>241</v>
      </c>
      <c r="O232" t="s" s="422">
        <v>304</v>
      </c>
      <c r="P232" s="410"/>
      <c r="S232" s="192"/>
      <c r="T232" s="220"/>
      <c r="U232" s="221"/>
    </row>
    <row r="233" s="154" customFormat="1" ht="29" customHeight="1">
      <c r="A233" s="405"/>
      <c r="B233" t="s" s="406">
        <v>248</v>
      </c>
      <c r="C233" s="407"/>
      <c r="D233" s="407"/>
      <c r="E233" s="408"/>
      <c r="F233" s="228"/>
      <c r="G233" t="s" s="229">
        <v>249</v>
      </c>
      <c r="H233" t="s" s="229">
        <v>262</v>
      </c>
      <c r="I233" t="s" s="229">
        <v>256</v>
      </c>
      <c r="J233" s="230">
        <v>3</v>
      </c>
      <c r="K233" s="230">
        <v>3</v>
      </c>
      <c r="L233" s="230">
        <v>1</v>
      </c>
      <c r="M233" s="230">
        <v>1</v>
      </c>
      <c r="N233" t="s" s="388">
        <v>303</v>
      </c>
      <c r="O233" t="s" s="409">
        <v>305</v>
      </c>
      <c r="P233" s="410"/>
      <c r="S233" s="192"/>
      <c r="T233" s="220"/>
      <c r="U233" s="221"/>
    </row>
    <row r="234" s="154" customFormat="1" ht="16" customHeight="1">
      <c r="A234" s="411">
        <v>0</v>
      </c>
      <c r="B234" s="412">
        <v>0</v>
      </c>
      <c r="C234" s="411">
        <v>0</v>
      </c>
      <c r="D234" s="412">
        <v>0</v>
      </c>
      <c r="E234" s="411">
        <v>0</v>
      </c>
      <c r="F234" s="412">
        <v>0</v>
      </c>
      <c r="G234" s="411">
        <v>0</v>
      </c>
      <c r="H234" s="412">
        <v>0</v>
      </c>
      <c r="I234" s="411">
        <v>0</v>
      </c>
      <c r="J234" s="411">
        <v>0</v>
      </c>
      <c r="K234" s="412">
        <v>0</v>
      </c>
      <c r="L234" s="411">
        <v>0</v>
      </c>
      <c r="M234" s="411">
        <v>0</v>
      </c>
      <c r="N234" s="412">
        <v>0</v>
      </c>
      <c r="O234" s="411">
        <v>0</v>
      </c>
      <c r="P234" s="236">
        <f>IF(S234="NON",0,SUM(A234:O239))</f>
        <v>0</v>
      </c>
      <c r="S234" t="s" s="237">
        <v>253</v>
      </c>
      <c r="T234" s="220"/>
      <c r="U234" s="221"/>
    </row>
    <row r="235" s="154" customFormat="1" ht="16" customHeight="1">
      <c r="A235" s="411">
        <v>0</v>
      </c>
      <c r="B235" s="412">
        <v>0</v>
      </c>
      <c r="C235" s="411">
        <v>0</v>
      </c>
      <c r="D235" s="411">
        <v>0</v>
      </c>
      <c r="E235" s="412">
        <v>0</v>
      </c>
      <c r="F235" s="411">
        <v>0</v>
      </c>
      <c r="G235" s="411">
        <v>0</v>
      </c>
      <c r="H235" s="411">
        <v>0</v>
      </c>
      <c r="I235" s="412">
        <v>0</v>
      </c>
      <c r="J235" s="411">
        <v>0</v>
      </c>
      <c r="K235" s="411">
        <v>0</v>
      </c>
      <c r="L235" s="411">
        <v>0</v>
      </c>
      <c r="M235" s="412">
        <v>0</v>
      </c>
      <c r="N235" s="411">
        <v>0</v>
      </c>
      <c r="O235" s="411">
        <v>0</v>
      </c>
      <c r="P235" s="416"/>
      <c r="S235" s="192"/>
      <c r="T235" s="220"/>
      <c r="U235" s="221"/>
    </row>
    <row r="236" s="154" customFormat="1" ht="16" customHeight="1">
      <c r="A236" s="411">
        <v>0</v>
      </c>
      <c r="B236" s="412">
        <v>0</v>
      </c>
      <c r="C236" s="411">
        <v>0</v>
      </c>
      <c r="D236" s="411">
        <v>0</v>
      </c>
      <c r="E236" s="411">
        <v>0</v>
      </c>
      <c r="F236" s="412">
        <v>0</v>
      </c>
      <c r="G236" s="411">
        <v>0</v>
      </c>
      <c r="H236" s="411">
        <v>0</v>
      </c>
      <c r="I236" s="411">
        <v>0</v>
      </c>
      <c r="J236" s="411">
        <v>0</v>
      </c>
      <c r="K236" s="412">
        <v>0</v>
      </c>
      <c r="L236" s="411">
        <v>0</v>
      </c>
      <c r="M236" s="411">
        <v>0</v>
      </c>
      <c r="N236" s="411">
        <v>0</v>
      </c>
      <c r="O236" s="411">
        <v>0</v>
      </c>
      <c r="P236" s="416"/>
      <c r="S236" s="192"/>
      <c r="T236" s="220"/>
      <c r="U236" s="221"/>
    </row>
    <row r="237" s="154" customFormat="1" ht="16" customHeight="1">
      <c r="A237" s="412">
        <v>0</v>
      </c>
      <c r="B237" s="411">
        <v>0</v>
      </c>
      <c r="C237" s="411">
        <v>0</v>
      </c>
      <c r="D237" s="411">
        <v>0</v>
      </c>
      <c r="E237" s="411">
        <v>0</v>
      </c>
      <c r="F237" s="412">
        <v>0</v>
      </c>
      <c r="G237" s="411">
        <v>0</v>
      </c>
      <c r="H237" s="411">
        <v>0</v>
      </c>
      <c r="I237" s="411">
        <v>0</v>
      </c>
      <c r="J237" s="411">
        <v>0</v>
      </c>
      <c r="K237" s="411">
        <v>0</v>
      </c>
      <c r="L237" s="412">
        <v>0</v>
      </c>
      <c r="M237" s="411">
        <v>0</v>
      </c>
      <c r="N237" s="411">
        <v>0</v>
      </c>
      <c r="O237" s="411">
        <v>0</v>
      </c>
      <c r="P237" s="416"/>
      <c r="S237" s="192"/>
      <c r="T237" s="220"/>
      <c r="U237" s="221"/>
    </row>
    <row r="238" s="154" customFormat="1" ht="16" customHeight="1">
      <c r="A238" s="411">
        <v>0</v>
      </c>
      <c r="B238" s="411">
        <v>0</v>
      </c>
      <c r="C238" s="412">
        <v>0</v>
      </c>
      <c r="D238" s="411">
        <v>0</v>
      </c>
      <c r="E238" s="411">
        <v>0</v>
      </c>
      <c r="F238" s="411">
        <v>0</v>
      </c>
      <c r="G238" s="411">
        <v>0</v>
      </c>
      <c r="H238" s="411">
        <v>0</v>
      </c>
      <c r="I238" s="412">
        <v>0</v>
      </c>
      <c r="J238" s="411">
        <v>0</v>
      </c>
      <c r="K238" s="411">
        <v>0</v>
      </c>
      <c r="L238" s="411">
        <v>0</v>
      </c>
      <c r="M238" s="411">
        <v>0</v>
      </c>
      <c r="N238" s="411">
        <v>0</v>
      </c>
      <c r="O238" s="411">
        <v>0</v>
      </c>
      <c r="P238" s="416"/>
      <c r="S238" s="192"/>
      <c r="T238" s="220"/>
      <c r="U238" s="221"/>
    </row>
    <row r="239" s="154" customFormat="1" ht="16" customHeight="1">
      <c r="A239" s="412">
        <v>0</v>
      </c>
      <c r="B239" s="411">
        <v>0</v>
      </c>
      <c r="C239" s="411">
        <v>0</v>
      </c>
      <c r="D239" s="411">
        <v>0</v>
      </c>
      <c r="E239" s="411">
        <v>0</v>
      </c>
      <c r="F239" s="411">
        <v>0</v>
      </c>
      <c r="G239" s="411">
        <v>0</v>
      </c>
      <c r="H239" s="412">
        <v>0</v>
      </c>
      <c r="I239" s="411">
        <v>0</v>
      </c>
      <c r="J239" s="411">
        <v>0</v>
      </c>
      <c r="K239" s="411">
        <v>0</v>
      </c>
      <c r="L239" s="411">
        <v>0</v>
      </c>
      <c r="M239" s="411">
        <v>0</v>
      </c>
      <c r="N239" s="411">
        <v>0</v>
      </c>
      <c r="O239" s="412">
        <v>0</v>
      </c>
      <c r="P239" s="416"/>
      <c r="S239" s="192"/>
      <c r="T239" s="220"/>
      <c r="U239" s="221"/>
    </row>
    <row r="240" s="154" customFormat="1" ht="16" customHeight="1">
      <c r="A240" s="290"/>
      <c r="B240" s="291"/>
      <c r="C240" s="291"/>
      <c r="D240" s="291"/>
      <c r="E240" s="291"/>
      <c r="F240" s="291"/>
      <c r="G240" s="291"/>
      <c r="H240" s="290"/>
      <c r="I240" s="291"/>
      <c r="J240" s="291"/>
      <c r="K240" s="291"/>
      <c r="L240" s="291"/>
      <c r="M240" s="291"/>
      <c r="N240" s="291"/>
      <c r="O240" s="290"/>
      <c r="S240" s="192"/>
      <c r="T240" t="s" s="193">
        <v>20</v>
      </c>
      <c r="U240" t="s" s="194">
        <v>232</v>
      </c>
    </row>
    <row r="241" s="154" customFormat="1" ht="18" customHeight="1">
      <c r="A241" s="423"/>
      <c r="B241" t="s" s="382">
        <v>307</v>
      </c>
      <c r="C241" s="383">
        <v>10</v>
      </c>
      <c r="D241" s="424">
        <v>0</v>
      </c>
      <c r="E241" s="425"/>
      <c r="F241" s="425"/>
      <c r="G241" s="425"/>
      <c r="H241" s="425"/>
      <c r="I241" s="425"/>
      <c r="J241" s="425"/>
      <c r="K241" s="425"/>
      <c r="L241" s="425"/>
      <c r="M241" s="425"/>
      <c r="N241" s="425"/>
      <c r="O241" s="425"/>
      <c r="P241" s="426"/>
      <c r="T241" s="206">
        <v>0</v>
      </c>
      <c r="U241" s="207">
        <f>C241*T241</f>
        <v>0</v>
      </c>
    </row>
    <row r="242" s="154" customFormat="1" ht="43" customHeight="1">
      <c r="A242" s="298"/>
      <c r="B242" t="s" s="299">
        <v>244</v>
      </c>
      <c r="C242" s="373"/>
      <c r="D242" s="373"/>
      <c r="E242" s="386"/>
      <c r="F242" t="s" s="252">
        <v>229</v>
      </c>
      <c r="G242" t="s" s="253">
        <v>234</v>
      </c>
      <c r="H242" t="s" s="253">
        <v>235</v>
      </c>
      <c r="I242" t="s" s="253">
        <v>236</v>
      </c>
      <c r="J242" t="s" s="253">
        <v>237</v>
      </c>
      <c r="K242" t="s" s="253">
        <v>238</v>
      </c>
      <c r="L242" t="s" s="253">
        <v>239</v>
      </c>
      <c r="M242" t="s" s="253">
        <v>240</v>
      </c>
      <c r="N242" t="s" s="254">
        <v>241</v>
      </c>
      <c r="O242" t="s" s="219">
        <v>304</v>
      </c>
      <c r="P242" s="101">
        <f>C241*D241</f>
        <v>0</v>
      </c>
      <c r="S242" s="192"/>
      <c r="T242" s="220"/>
      <c r="U242" s="221"/>
    </row>
    <row r="243" s="154" customFormat="1" ht="29" customHeight="1">
      <c r="A243" s="378"/>
      <c r="B243" t="s" s="338">
        <v>248</v>
      </c>
      <c r="C243" s="379"/>
      <c r="D243" s="379"/>
      <c r="E243" s="387"/>
      <c r="F243" s="228"/>
      <c r="G243" t="s" s="229">
        <v>249</v>
      </c>
      <c r="H243" t="s" s="229">
        <v>262</v>
      </c>
      <c r="I243" t="s" s="229">
        <v>256</v>
      </c>
      <c r="J243" s="230">
        <v>3</v>
      </c>
      <c r="K243" s="230">
        <v>3</v>
      </c>
      <c r="L243" s="230">
        <v>1</v>
      </c>
      <c r="M243" s="230">
        <v>1</v>
      </c>
      <c r="N243" t="s" s="388">
        <v>308</v>
      </c>
      <c r="O243" t="s" s="232">
        <v>305</v>
      </c>
      <c r="S243" s="192"/>
      <c r="T243" s="220"/>
      <c r="U243" s="221"/>
    </row>
    <row r="244" s="154" customFormat="1" ht="16" customHeight="1">
      <c r="A244" s="284">
        <v>0</v>
      </c>
      <c r="B244" s="285">
        <v>0</v>
      </c>
      <c r="C244" s="284">
        <v>0</v>
      </c>
      <c r="D244" s="285">
        <v>0</v>
      </c>
      <c r="E244" s="284">
        <v>0</v>
      </c>
      <c r="F244" s="286">
        <v>0</v>
      </c>
      <c r="G244" s="287">
        <v>0</v>
      </c>
      <c r="H244" s="286">
        <v>0</v>
      </c>
      <c r="I244" s="287">
        <v>0</v>
      </c>
      <c r="J244" s="287">
        <v>0</v>
      </c>
      <c r="K244" s="286">
        <v>0</v>
      </c>
      <c r="L244" s="287">
        <v>0</v>
      </c>
      <c r="M244" s="287">
        <v>0</v>
      </c>
      <c r="N244" s="286">
        <v>0</v>
      </c>
      <c r="O244" s="288">
        <v>0</v>
      </c>
      <c r="P244" s="236">
        <f>IF(S244="NON",0,SUM(A244:O249))</f>
        <v>0</v>
      </c>
      <c r="S244" t="s" s="237">
        <v>253</v>
      </c>
      <c r="T244" s="220"/>
      <c r="U244" s="221"/>
    </row>
    <row r="245" s="154" customFormat="1" ht="16" customHeight="1">
      <c r="A245" s="284">
        <v>0</v>
      </c>
      <c r="B245" s="285">
        <v>0</v>
      </c>
      <c r="C245" s="284">
        <v>0</v>
      </c>
      <c r="D245" s="284">
        <v>0</v>
      </c>
      <c r="E245" s="285">
        <v>0</v>
      </c>
      <c r="F245" s="287">
        <v>0</v>
      </c>
      <c r="G245" s="287">
        <v>0</v>
      </c>
      <c r="H245" s="287">
        <v>0</v>
      </c>
      <c r="I245" s="286">
        <v>0</v>
      </c>
      <c r="J245" s="287">
        <v>0</v>
      </c>
      <c r="K245" s="287">
        <v>0</v>
      </c>
      <c r="L245" s="287">
        <v>0</v>
      </c>
      <c r="M245" s="286">
        <v>0</v>
      </c>
      <c r="N245" s="287">
        <v>0</v>
      </c>
      <c r="O245" s="288">
        <v>0</v>
      </c>
      <c r="S245" s="192"/>
      <c r="T245" s="220"/>
      <c r="U245" s="221"/>
    </row>
    <row r="246" s="154" customFormat="1" ht="16" customHeight="1">
      <c r="A246" s="284">
        <v>0</v>
      </c>
      <c r="B246" s="285">
        <v>0</v>
      </c>
      <c r="C246" s="284">
        <v>0</v>
      </c>
      <c r="D246" s="284">
        <v>0</v>
      </c>
      <c r="E246" s="284">
        <v>0</v>
      </c>
      <c r="F246" s="286">
        <v>0</v>
      </c>
      <c r="G246" s="287">
        <v>0</v>
      </c>
      <c r="H246" s="287">
        <v>0</v>
      </c>
      <c r="I246" s="287">
        <v>0</v>
      </c>
      <c r="J246" s="287">
        <v>0</v>
      </c>
      <c r="K246" s="286">
        <v>0</v>
      </c>
      <c r="L246" s="287">
        <v>0</v>
      </c>
      <c r="M246" s="287">
        <v>0</v>
      </c>
      <c r="N246" s="287">
        <v>0</v>
      </c>
      <c r="O246" s="288">
        <v>0</v>
      </c>
      <c r="S246" s="192"/>
      <c r="T246" s="220"/>
      <c r="U246" s="221"/>
    </row>
    <row r="247" s="154" customFormat="1" ht="16" customHeight="1">
      <c r="A247" s="285">
        <v>0</v>
      </c>
      <c r="B247" s="284">
        <v>0</v>
      </c>
      <c r="C247" s="284">
        <v>0</v>
      </c>
      <c r="D247" s="284">
        <v>0</v>
      </c>
      <c r="E247" s="284">
        <v>0</v>
      </c>
      <c r="F247" s="286">
        <v>0</v>
      </c>
      <c r="G247" s="287">
        <v>0</v>
      </c>
      <c r="H247" s="287">
        <v>0</v>
      </c>
      <c r="I247" s="287">
        <v>0</v>
      </c>
      <c r="J247" s="287">
        <v>0</v>
      </c>
      <c r="K247" s="287">
        <v>0</v>
      </c>
      <c r="L247" s="286">
        <v>0</v>
      </c>
      <c r="M247" s="287">
        <v>0</v>
      </c>
      <c r="N247" s="287">
        <v>0</v>
      </c>
      <c r="O247" s="288">
        <v>0</v>
      </c>
      <c r="S247" s="192"/>
      <c r="T247" s="220"/>
      <c r="U247" s="221"/>
    </row>
    <row r="248" s="154" customFormat="1" ht="16" customHeight="1">
      <c r="A248" s="284">
        <v>0</v>
      </c>
      <c r="B248" s="284">
        <v>0</v>
      </c>
      <c r="C248" s="285">
        <v>0</v>
      </c>
      <c r="D248" s="284">
        <v>0</v>
      </c>
      <c r="E248" s="284">
        <v>0</v>
      </c>
      <c r="F248" s="287">
        <v>0</v>
      </c>
      <c r="G248" s="287">
        <v>0</v>
      </c>
      <c r="H248" s="287">
        <v>0</v>
      </c>
      <c r="I248" s="286">
        <v>0</v>
      </c>
      <c r="J248" s="287">
        <v>0</v>
      </c>
      <c r="K248" s="287">
        <v>0</v>
      </c>
      <c r="L248" s="287">
        <v>0</v>
      </c>
      <c r="M248" s="287">
        <v>0</v>
      </c>
      <c r="N248" s="287">
        <v>0</v>
      </c>
      <c r="O248" s="288">
        <v>0</v>
      </c>
      <c r="S248" s="192"/>
      <c r="T248" s="220"/>
      <c r="U248" s="221"/>
    </row>
    <row r="249" s="154" customFormat="1" ht="16" customHeight="1">
      <c r="A249" s="285">
        <v>0</v>
      </c>
      <c r="B249" s="284">
        <v>0</v>
      </c>
      <c r="C249" s="284">
        <v>0</v>
      </c>
      <c r="D249" s="284">
        <v>0</v>
      </c>
      <c r="E249" s="284">
        <v>0</v>
      </c>
      <c r="F249" s="287">
        <v>0</v>
      </c>
      <c r="G249" s="287">
        <v>0</v>
      </c>
      <c r="H249" s="286">
        <v>0</v>
      </c>
      <c r="I249" s="287">
        <v>0</v>
      </c>
      <c r="J249" s="287">
        <v>0</v>
      </c>
      <c r="K249" s="287">
        <v>0</v>
      </c>
      <c r="L249" s="287">
        <v>0</v>
      </c>
      <c r="M249" s="287">
        <v>0</v>
      </c>
      <c r="N249" s="287">
        <v>0</v>
      </c>
      <c r="O249" s="289">
        <v>0</v>
      </c>
      <c r="T249" s="220"/>
      <c r="U249" s="221"/>
    </row>
    <row r="250" s="154" customFormat="1" ht="43" customHeight="1">
      <c r="A250" s="306"/>
      <c r="B250" t="s" s="307">
        <v>244</v>
      </c>
      <c r="C250" s="389"/>
      <c r="D250" s="389"/>
      <c r="E250" s="427"/>
      <c r="F250" t="s" s="268">
        <v>229</v>
      </c>
      <c r="G250" t="s" s="269">
        <v>234</v>
      </c>
      <c r="H250" t="s" s="269">
        <v>235</v>
      </c>
      <c r="I250" t="s" s="269">
        <v>236</v>
      </c>
      <c r="J250" t="s" s="269">
        <v>237</v>
      </c>
      <c r="K250" t="s" s="269">
        <v>238</v>
      </c>
      <c r="L250" t="s" s="269">
        <v>239</v>
      </c>
      <c r="M250" t="s" s="269">
        <v>240</v>
      </c>
      <c r="N250" t="s" s="270">
        <v>241</v>
      </c>
      <c r="O250" t="s" s="391">
        <v>304</v>
      </c>
      <c r="S250" s="192"/>
      <c r="T250" s="220"/>
      <c r="U250" s="221"/>
    </row>
    <row r="251" s="154" customFormat="1" ht="29" customHeight="1">
      <c r="A251" s="378"/>
      <c r="B251" t="s" s="338">
        <v>248</v>
      </c>
      <c r="C251" s="379"/>
      <c r="D251" s="379"/>
      <c r="E251" s="387"/>
      <c r="F251" s="228"/>
      <c r="G251" t="s" s="229">
        <v>249</v>
      </c>
      <c r="H251" t="s" s="229">
        <v>262</v>
      </c>
      <c r="I251" t="s" s="229">
        <v>256</v>
      </c>
      <c r="J251" s="230">
        <v>3</v>
      </c>
      <c r="K251" s="230">
        <v>3</v>
      </c>
      <c r="L251" s="230">
        <v>1</v>
      </c>
      <c r="M251" s="230">
        <v>1</v>
      </c>
      <c r="N251" t="s" s="388">
        <v>308</v>
      </c>
      <c r="O251" t="s" s="232">
        <v>305</v>
      </c>
      <c r="S251" s="192"/>
      <c r="T251" s="220"/>
      <c r="U251" s="221"/>
    </row>
    <row r="252" s="154" customFormat="1" ht="16" customHeight="1">
      <c r="A252" s="284">
        <v>0</v>
      </c>
      <c r="B252" s="285">
        <v>0</v>
      </c>
      <c r="C252" s="284">
        <v>0</v>
      </c>
      <c r="D252" s="285">
        <v>0</v>
      </c>
      <c r="E252" s="284">
        <v>0</v>
      </c>
      <c r="F252" s="285">
        <v>0</v>
      </c>
      <c r="G252" s="284">
        <v>0</v>
      </c>
      <c r="H252" s="285">
        <v>0</v>
      </c>
      <c r="I252" s="284">
        <v>0</v>
      </c>
      <c r="J252" s="284">
        <v>0</v>
      </c>
      <c r="K252" s="285">
        <v>0</v>
      </c>
      <c r="L252" s="284">
        <v>0</v>
      </c>
      <c r="M252" s="284">
        <v>0</v>
      </c>
      <c r="N252" s="285">
        <v>0</v>
      </c>
      <c r="O252" s="284">
        <v>0</v>
      </c>
      <c r="P252" s="236">
        <f>IF(S252="NON",0,SUM(A252:O257))</f>
        <v>0</v>
      </c>
      <c r="S252" t="s" s="237">
        <v>253</v>
      </c>
      <c r="T252" s="220"/>
      <c r="U252" s="221"/>
    </row>
    <row r="253" s="154" customFormat="1" ht="16" customHeight="1">
      <c r="A253" s="284">
        <v>0</v>
      </c>
      <c r="B253" s="285">
        <v>0</v>
      </c>
      <c r="C253" s="284">
        <v>0</v>
      </c>
      <c r="D253" s="284">
        <v>0</v>
      </c>
      <c r="E253" s="285">
        <v>0</v>
      </c>
      <c r="F253" s="284">
        <v>0</v>
      </c>
      <c r="G253" s="284">
        <v>0</v>
      </c>
      <c r="H253" s="284">
        <v>0</v>
      </c>
      <c r="I253" s="285">
        <v>0</v>
      </c>
      <c r="J253" s="284">
        <v>0</v>
      </c>
      <c r="K253" s="284">
        <v>0</v>
      </c>
      <c r="L253" s="284">
        <v>0</v>
      </c>
      <c r="M253" s="285">
        <v>0</v>
      </c>
      <c r="N253" s="284">
        <v>0</v>
      </c>
      <c r="O253" s="284">
        <v>0</v>
      </c>
      <c r="S253" s="192"/>
      <c r="T253" s="220"/>
      <c r="U253" s="221"/>
    </row>
    <row r="254" s="154" customFormat="1" ht="16" customHeight="1">
      <c r="A254" s="284">
        <v>0</v>
      </c>
      <c r="B254" s="285">
        <v>0</v>
      </c>
      <c r="C254" s="284">
        <v>0</v>
      </c>
      <c r="D254" s="284">
        <v>0</v>
      </c>
      <c r="E254" s="284">
        <v>0</v>
      </c>
      <c r="F254" s="285">
        <v>0</v>
      </c>
      <c r="G254" s="284">
        <v>0</v>
      </c>
      <c r="H254" s="284">
        <v>0</v>
      </c>
      <c r="I254" s="284">
        <v>0</v>
      </c>
      <c r="J254" s="284">
        <v>0</v>
      </c>
      <c r="K254" s="285">
        <v>0</v>
      </c>
      <c r="L254" s="284">
        <v>0</v>
      </c>
      <c r="M254" s="284">
        <v>0</v>
      </c>
      <c r="N254" s="284">
        <v>0</v>
      </c>
      <c r="O254" s="284">
        <v>0</v>
      </c>
      <c r="S254" s="192"/>
      <c r="T254" s="220"/>
      <c r="U254" s="221"/>
    </row>
    <row r="255" s="154" customFormat="1" ht="16" customHeight="1">
      <c r="A255" s="285">
        <v>0</v>
      </c>
      <c r="B255" s="284">
        <v>0</v>
      </c>
      <c r="C255" s="284">
        <v>0</v>
      </c>
      <c r="D255" s="284">
        <v>0</v>
      </c>
      <c r="E255" s="284">
        <v>0</v>
      </c>
      <c r="F255" s="285">
        <v>0</v>
      </c>
      <c r="G255" s="284">
        <v>0</v>
      </c>
      <c r="H255" s="284">
        <v>0</v>
      </c>
      <c r="I255" s="284">
        <v>0</v>
      </c>
      <c r="J255" s="284">
        <v>0</v>
      </c>
      <c r="K255" s="284">
        <v>0</v>
      </c>
      <c r="L255" s="285">
        <v>0</v>
      </c>
      <c r="M255" s="284">
        <v>0</v>
      </c>
      <c r="N255" s="284">
        <v>0</v>
      </c>
      <c r="O255" s="284">
        <v>0</v>
      </c>
      <c r="S255" s="192"/>
      <c r="T255" s="220"/>
      <c r="U255" s="221"/>
    </row>
    <row r="256" s="154" customFormat="1" ht="16" customHeight="1">
      <c r="A256" s="284">
        <v>0</v>
      </c>
      <c r="B256" s="284">
        <v>0</v>
      </c>
      <c r="C256" s="285">
        <v>0</v>
      </c>
      <c r="D256" s="284">
        <v>0</v>
      </c>
      <c r="E256" s="284">
        <v>0</v>
      </c>
      <c r="F256" s="284">
        <v>0</v>
      </c>
      <c r="G256" s="284">
        <v>0</v>
      </c>
      <c r="H256" s="284">
        <v>0</v>
      </c>
      <c r="I256" s="285">
        <v>0</v>
      </c>
      <c r="J256" s="284">
        <v>0</v>
      </c>
      <c r="K256" s="284">
        <v>0</v>
      </c>
      <c r="L256" s="284">
        <v>0</v>
      </c>
      <c r="M256" s="284">
        <v>0</v>
      </c>
      <c r="N256" s="284">
        <v>0</v>
      </c>
      <c r="O256" s="284">
        <v>0</v>
      </c>
      <c r="S256" s="192"/>
      <c r="T256" s="220"/>
      <c r="U256" s="221"/>
    </row>
    <row r="257" s="154" customFormat="1" ht="16" customHeight="1">
      <c r="A257" s="285">
        <v>0</v>
      </c>
      <c r="B257" s="284">
        <v>0</v>
      </c>
      <c r="C257" s="284">
        <v>0</v>
      </c>
      <c r="D257" s="284">
        <v>0</v>
      </c>
      <c r="E257" s="284">
        <v>0</v>
      </c>
      <c r="F257" s="284">
        <v>0</v>
      </c>
      <c r="G257" s="284">
        <v>0</v>
      </c>
      <c r="H257" s="285">
        <v>0</v>
      </c>
      <c r="I257" s="284">
        <v>0</v>
      </c>
      <c r="J257" s="284">
        <v>0</v>
      </c>
      <c r="K257" s="284">
        <v>0</v>
      </c>
      <c r="L257" s="284">
        <v>0</v>
      </c>
      <c r="M257" s="284">
        <v>0</v>
      </c>
      <c r="N257" s="284">
        <v>0</v>
      </c>
      <c r="O257" s="285">
        <v>0</v>
      </c>
      <c r="S257" s="192"/>
      <c r="T257" s="220"/>
      <c r="U257" s="221"/>
    </row>
    <row r="258" s="154" customFormat="1" ht="16" customHeight="1">
      <c r="A258" s="290"/>
      <c r="B258" s="291"/>
      <c r="C258" s="291"/>
      <c r="D258" s="291"/>
      <c r="E258" s="291"/>
      <c r="F258" s="291"/>
      <c r="G258" s="291"/>
      <c r="H258" s="290"/>
      <c r="I258" s="291"/>
      <c r="J258" s="291"/>
      <c r="K258" s="291"/>
      <c r="L258" s="291"/>
      <c r="M258" s="291"/>
      <c r="N258" s="291"/>
      <c r="O258" s="290"/>
      <c r="S258" s="192"/>
      <c r="T258" s="220"/>
      <c r="U258" s="221"/>
    </row>
    <row r="259" s="154" customFormat="1" ht="18" customHeight="1">
      <c r="A259" s="293"/>
      <c r="B259" t="s" s="294">
        <v>260</v>
      </c>
      <c r="C259" s="295"/>
      <c r="D259" s="295"/>
      <c r="E259" s="295"/>
      <c r="F259" s="295"/>
      <c r="G259" s="295"/>
      <c r="H259" s="295"/>
      <c r="I259" s="295"/>
      <c r="J259" s="295"/>
      <c r="K259" s="295"/>
      <c r="L259" s="295"/>
      <c r="M259" s="296"/>
      <c r="N259" s="296"/>
      <c r="O259" s="297"/>
      <c r="P259" s="180"/>
      <c r="S259" s="192"/>
      <c r="T259" s="220"/>
      <c r="U259" s="221"/>
    </row>
    <row r="260" s="154" customFormat="1" ht="17" customHeight="1">
      <c r="A260" t="s" s="188">
        <v>226</v>
      </c>
      <c r="B260" t="s" s="189">
        <v>227</v>
      </c>
      <c r="C260" t="s" s="189">
        <v>19</v>
      </c>
      <c r="D260" t="s" s="189">
        <v>20</v>
      </c>
      <c r="E260" t="s" s="189">
        <v>228</v>
      </c>
      <c r="F260" t="s" s="189">
        <v>229</v>
      </c>
      <c r="G260" s="190"/>
      <c r="H260" s="190"/>
      <c r="I260" s="190"/>
      <c r="J260" s="190"/>
      <c r="K260" s="190"/>
      <c r="L260" s="190"/>
      <c r="M260" s="190"/>
      <c r="N260" s="190"/>
      <c r="O260" t="s" s="189">
        <v>230</v>
      </c>
      <c r="P260" t="s" s="191">
        <v>231</v>
      </c>
      <c r="S260" s="192"/>
      <c r="T260" t="s" s="193">
        <v>20</v>
      </c>
      <c r="U260" t="s" s="194">
        <v>232</v>
      </c>
    </row>
    <row r="261" s="154" customFormat="1" ht="18" customHeight="1">
      <c r="A261" s="369"/>
      <c r="B261" t="s" s="370">
        <v>261</v>
      </c>
      <c r="C261" s="371">
        <v>20</v>
      </c>
      <c r="D261" s="428">
        <v>0</v>
      </c>
      <c r="E261" s="372"/>
      <c r="F261" s="372"/>
      <c r="G261" s="372"/>
      <c r="H261" s="372"/>
      <c r="I261" s="372"/>
      <c r="J261" s="372"/>
      <c r="K261" s="372"/>
      <c r="L261" s="372"/>
      <c r="M261" s="372"/>
      <c r="N261" s="372"/>
      <c r="O261" s="372"/>
      <c r="P261" s="372"/>
      <c r="T261" s="206">
        <v>0</v>
      </c>
      <c r="U261" s="207">
        <f>C261*T261</f>
        <v>0</v>
      </c>
    </row>
    <row r="262" s="154" customFormat="1" ht="16" customHeight="1">
      <c r="A262" s="298"/>
      <c r="B262" t="s" s="299">
        <v>244</v>
      </c>
      <c r="C262" s="373"/>
      <c r="D262" s="373"/>
      <c r="E262" s="373"/>
      <c r="F262" t="s" s="216">
        <v>229</v>
      </c>
      <c r="G262" t="s" s="217">
        <v>234</v>
      </c>
      <c r="H262" t="s" s="217">
        <v>235</v>
      </c>
      <c r="I262" t="s" s="217">
        <v>236</v>
      </c>
      <c r="J262" t="s" s="217">
        <v>237</v>
      </c>
      <c r="K262" t="s" s="217">
        <v>238</v>
      </c>
      <c r="L262" t="s" s="217">
        <v>239</v>
      </c>
      <c r="M262" t="s" s="217">
        <v>240</v>
      </c>
      <c r="N262" t="s" s="218">
        <v>241</v>
      </c>
      <c r="O262" s="429"/>
      <c r="P262" s="101">
        <f>C261*D261</f>
        <v>0</v>
      </c>
      <c r="S262" s="192"/>
      <c r="T262" s="220"/>
      <c r="U262" s="221"/>
    </row>
    <row r="263" s="154" customFormat="1" ht="29" customHeight="1">
      <c r="A263" s="378"/>
      <c r="B263" s="430"/>
      <c r="C263" s="430"/>
      <c r="D263" s="430"/>
      <c r="E263" s="430"/>
      <c r="F263" s="228"/>
      <c r="G263" t="s" s="229">
        <v>249</v>
      </c>
      <c r="H263" t="s" s="229">
        <v>250</v>
      </c>
      <c r="I263" t="s" s="229">
        <v>256</v>
      </c>
      <c r="J263" s="230">
        <v>3</v>
      </c>
      <c r="K263" s="230">
        <v>3</v>
      </c>
      <c r="L263" s="230">
        <v>1</v>
      </c>
      <c r="M263" s="230">
        <v>1</v>
      </c>
      <c r="N263" t="s" s="388">
        <v>303</v>
      </c>
      <c r="O263" t="s" s="219">
        <v>305</v>
      </c>
      <c r="S263" s="192"/>
      <c r="T263" s="220"/>
      <c r="U263" s="221"/>
    </row>
    <row r="264" s="154" customFormat="1" ht="16" customHeight="1">
      <c r="A264" s="284">
        <v>0</v>
      </c>
      <c r="B264" s="285">
        <v>0</v>
      </c>
      <c r="C264" s="284">
        <v>0</v>
      </c>
      <c r="D264" s="284">
        <v>0</v>
      </c>
      <c r="E264" s="285">
        <v>0</v>
      </c>
      <c r="F264" s="284">
        <v>0</v>
      </c>
      <c r="G264" s="284">
        <v>0</v>
      </c>
      <c r="H264" s="284">
        <v>0</v>
      </c>
      <c r="I264" s="285">
        <v>0</v>
      </c>
      <c r="J264" s="284">
        <v>0</v>
      </c>
      <c r="K264" s="284">
        <v>0</v>
      </c>
      <c r="L264" s="284">
        <v>0</v>
      </c>
      <c r="M264" s="284">
        <v>0</v>
      </c>
      <c r="N264" s="285">
        <v>0</v>
      </c>
      <c r="O264" s="304"/>
      <c r="P264" s="305">
        <f>IF(S264="NON",0,SUM(B264+C264+D264+E264+F264+G264+H264+I264+J264+K264+L264+M264+N264+O264))</f>
        <v>0</v>
      </c>
      <c r="S264" t="s" s="237">
        <v>253</v>
      </c>
      <c r="T264" s="220"/>
      <c r="U264" s="221"/>
    </row>
    <row r="265" s="154" customFormat="1" ht="16" customHeight="1">
      <c r="A265" s="306"/>
      <c r="B265" t="s" s="307">
        <v>244</v>
      </c>
      <c r="C265" s="389"/>
      <c r="D265" s="389"/>
      <c r="E265" s="389"/>
      <c r="F265" t="s" s="308">
        <v>229</v>
      </c>
      <c r="G265" t="s" s="309">
        <v>234</v>
      </c>
      <c r="H265" t="s" s="309">
        <v>235</v>
      </c>
      <c r="I265" t="s" s="309">
        <v>236</v>
      </c>
      <c r="J265" t="s" s="309">
        <v>237</v>
      </c>
      <c r="K265" t="s" s="309">
        <v>238</v>
      </c>
      <c r="L265" t="s" s="309">
        <v>239</v>
      </c>
      <c r="M265" t="s" s="309">
        <v>240</v>
      </c>
      <c r="N265" t="s" s="310">
        <v>241</v>
      </c>
      <c r="O265" s="429"/>
      <c r="P265" s="80"/>
      <c r="S265" s="192"/>
      <c r="T265" s="220"/>
      <c r="U265" s="221"/>
    </row>
    <row r="266" s="154" customFormat="1" ht="29" customHeight="1">
      <c r="A266" s="378"/>
      <c r="B266" s="430"/>
      <c r="C266" s="430"/>
      <c r="D266" s="430"/>
      <c r="E266" s="430"/>
      <c r="F266" s="228"/>
      <c r="G266" t="s" s="229">
        <v>249</v>
      </c>
      <c r="H266" t="s" s="229">
        <v>250</v>
      </c>
      <c r="I266" t="s" s="229">
        <v>256</v>
      </c>
      <c r="J266" s="230">
        <v>3</v>
      </c>
      <c r="K266" s="230">
        <v>3</v>
      </c>
      <c r="L266" s="230">
        <v>1</v>
      </c>
      <c r="M266" s="230">
        <v>1</v>
      </c>
      <c r="N266" t="s" s="388">
        <v>303</v>
      </c>
      <c r="O266" t="s" s="219">
        <v>305</v>
      </c>
      <c r="S266" s="192"/>
      <c r="T266" s="220"/>
      <c r="U266" s="221"/>
    </row>
    <row r="267" s="154" customFormat="1" ht="16" customHeight="1">
      <c r="A267" s="284">
        <v>0</v>
      </c>
      <c r="B267" s="285">
        <v>0</v>
      </c>
      <c r="C267" s="284">
        <v>0</v>
      </c>
      <c r="D267" s="284">
        <v>0</v>
      </c>
      <c r="E267" s="285">
        <v>0</v>
      </c>
      <c r="F267" s="287">
        <v>0</v>
      </c>
      <c r="G267" s="287">
        <v>0</v>
      </c>
      <c r="H267" s="287">
        <v>0</v>
      </c>
      <c r="I267" s="286">
        <v>0</v>
      </c>
      <c r="J267" s="287">
        <v>0</v>
      </c>
      <c r="K267" s="287">
        <v>0</v>
      </c>
      <c r="L267" s="287">
        <v>0</v>
      </c>
      <c r="M267" s="287">
        <v>0</v>
      </c>
      <c r="N267" s="286">
        <v>0</v>
      </c>
      <c r="O267" s="304"/>
      <c r="P267" s="305">
        <f>IF(S267="NON",0,SUM(B267+C267+D267+E267+F267+G267+H267+I267+J267+K267+L267+M267+N267+O267))</f>
        <v>0</v>
      </c>
      <c r="S267" t="s" s="237">
        <v>253</v>
      </c>
      <c r="T267" s="220"/>
      <c r="U267" s="221"/>
    </row>
    <row r="268" s="154" customFormat="1" ht="16" customHeight="1">
      <c r="A268" s="306"/>
      <c r="B268" t="s" s="307">
        <v>244</v>
      </c>
      <c r="C268" s="389"/>
      <c r="D268" s="389"/>
      <c r="E268" s="389"/>
      <c r="F268" t="s" s="308">
        <v>229</v>
      </c>
      <c r="G268" t="s" s="309">
        <v>234</v>
      </c>
      <c r="H268" t="s" s="309">
        <v>235</v>
      </c>
      <c r="I268" t="s" s="309">
        <v>236</v>
      </c>
      <c r="J268" t="s" s="309">
        <v>237</v>
      </c>
      <c r="K268" t="s" s="309">
        <v>238</v>
      </c>
      <c r="L268" t="s" s="309">
        <v>239</v>
      </c>
      <c r="M268" t="s" s="309">
        <v>240</v>
      </c>
      <c r="N268" t="s" s="310">
        <v>241</v>
      </c>
      <c r="O268" s="429"/>
      <c r="P268" s="80"/>
      <c r="S268" s="192"/>
      <c r="T268" s="220"/>
      <c r="U268" s="221"/>
    </row>
    <row r="269" s="154" customFormat="1" ht="29" customHeight="1">
      <c r="A269" s="378"/>
      <c r="B269" s="430"/>
      <c r="C269" s="430"/>
      <c r="D269" s="430"/>
      <c r="E269" s="430"/>
      <c r="F269" s="228"/>
      <c r="G269" t="s" s="229">
        <v>249</v>
      </c>
      <c r="H269" t="s" s="229">
        <v>250</v>
      </c>
      <c r="I269" t="s" s="229">
        <v>256</v>
      </c>
      <c r="J269" s="230">
        <v>3</v>
      </c>
      <c r="K269" s="230">
        <v>3</v>
      </c>
      <c r="L269" s="230">
        <v>1</v>
      </c>
      <c r="M269" s="230">
        <v>1</v>
      </c>
      <c r="N269" t="s" s="388">
        <v>303</v>
      </c>
      <c r="O269" t="s" s="219">
        <v>305</v>
      </c>
      <c r="S269" s="192"/>
      <c r="T269" s="220"/>
      <c r="U269" s="221"/>
    </row>
    <row r="270" s="154" customFormat="1" ht="16" customHeight="1">
      <c r="A270" s="284">
        <v>0</v>
      </c>
      <c r="B270" s="285">
        <v>0</v>
      </c>
      <c r="C270" s="284">
        <v>0</v>
      </c>
      <c r="D270" s="284">
        <v>0</v>
      </c>
      <c r="E270" s="285">
        <v>0</v>
      </c>
      <c r="F270" s="284">
        <v>0</v>
      </c>
      <c r="G270" s="284">
        <v>0</v>
      </c>
      <c r="H270" s="284">
        <v>0</v>
      </c>
      <c r="I270" s="285">
        <v>0</v>
      </c>
      <c r="J270" s="284">
        <v>0</v>
      </c>
      <c r="K270" s="284">
        <v>0</v>
      </c>
      <c r="L270" s="284">
        <v>0</v>
      </c>
      <c r="M270" s="284">
        <v>0</v>
      </c>
      <c r="N270" s="285">
        <v>0</v>
      </c>
      <c r="O270" s="304"/>
      <c r="P270" s="305">
        <f>IF(S270="NON",0,SUM(B270+C270+D270+E270+F270+G270+H270+I270+J270+K270+L270+M270+N270+O270))</f>
        <v>0</v>
      </c>
      <c r="S270" t="s" s="237">
        <v>253</v>
      </c>
      <c r="T270" t="s" s="193">
        <v>20</v>
      </c>
      <c r="U270" t="s" s="194">
        <v>232</v>
      </c>
    </row>
    <row r="271" s="154" customFormat="1" ht="17.5" customHeight="1">
      <c r="A271" t="s" s="431">
        <v>309</v>
      </c>
      <c r="B271" s="432"/>
      <c r="C271" s="383">
        <v>45</v>
      </c>
      <c r="D271" s="424">
        <v>0</v>
      </c>
      <c r="E271" s="433"/>
      <c r="F271" s="433"/>
      <c r="G271" s="433"/>
      <c r="H271" s="433"/>
      <c r="I271" s="433"/>
      <c r="J271" s="433"/>
      <c r="K271" s="433"/>
      <c r="L271" s="433"/>
      <c r="M271" s="433"/>
      <c r="N271" s="433"/>
      <c r="O271" s="372"/>
      <c r="P271" s="372"/>
      <c r="T271" s="206">
        <v>0</v>
      </c>
      <c r="U271" s="207">
        <f>C271*T271</f>
        <v>0</v>
      </c>
    </row>
    <row r="272" s="154" customFormat="1" ht="29" customHeight="1">
      <c r="A272" s="298"/>
      <c r="B272" t="s" s="299">
        <v>244</v>
      </c>
      <c r="C272" s="373"/>
      <c r="D272" s="373"/>
      <c r="E272" s="373"/>
      <c r="F272" t="s" s="216">
        <v>229</v>
      </c>
      <c r="G272" t="s" s="217">
        <v>234</v>
      </c>
      <c r="H272" t="s" s="217">
        <v>235</v>
      </c>
      <c r="I272" t="s" s="217">
        <v>236</v>
      </c>
      <c r="J272" t="s" s="217">
        <v>237</v>
      </c>
      <c r="K272" t="s" s="217">
        <v>238</v>
      </c>
      <c r="L272" t="s" s="217">
        <v>239</v>
      </c>
      <c r="M272" t="s" s="217">
        <v>240</v>
      </c>
      <c r="N272" t="s" s="218">
        <v>241</v>
      </c>
      <c r="O272" t="s" s="219">
        <v>305</v>
      </c>
      <c r="P272" s="101">
        <f>C271*D271</f>
        <v>0</v>
      </c>
      <c r="S272" s="192"/>
      <c r="T272" s="220"/>
      <c r="U272" s="221"/>
    </row>
    <row r="273" s="154" customFormat="1" ht="62" customHeight="1">
      <c r="A273" s="378"/>
      <c r="B273" s="430"/>
      <c r="C273" s="430"/>
      <c r="D273" s="430"/>
      <c r="E273" s="430"/>
      <c r="F273" s="228"/>
      <c r="G273" t="s" s="229">
        <v>249</v>
      </c>
      <c r="H273" t="s" s="229">
        <v>250</v>
      </c>
      <c r="I273" t="s" s="229">
        <v>256</v>
      </c>
      <c r="J273" s="230">
        <v>3</v>
      </c>
      <c r="K273" s="230">
        <v>3</v>
      </c>
      <c r="L273" s="230">
        <v>2</v>
      </c>
      <c r="M273" s="230">
        <v>1</v>
      </c>
      <c r="N273" t="s" s="388">
        <v>303</v>
      </c>
      <c r="O273" t="s" s="314">
        <v>264</v>
      </c>
      <c r="S273" s="192"/>
      <c r="T273" s="220"/>
      <c r="U273" s="221"/>
    </row>
    <row r="274" s="154" customFormat="1" ht="16" customHeight="1">
      <c r="A274" s="284">
        <v>0</v>
      </c>
      <c r="B274" s="285">
        <v>0</v>
      </c>
      <c r="C274" s="284">
        <v>0</v>
      </c>
      <c r="D274" s="284">
        <v>0</v>
      </c>
      <c r="E274" s="285">
        <v>0</v>
      </c>
      <c r="F274" s="284">
        <v>0</v>
      </c>
      <c r="G274" s="284">
        <v>0</v>
      </c>
      <c r="H274" s="284">
        <v>0</v>
      </c>
      <c r="I274" s="285">
        <v>0</v>
      </c>
      <c r="J274" s="284">
        <v>0</v>
      </c>
      <c r="K274" s="284">
        <v>0</v>
      </c>
      <c r="L274" s="284">
        <v>0</v>
      </c>
      <c r="M274" s="284">
        <v>0</v>
      </c>
      <c r="N274" s="285">
        <v>0</v>
      </c>
      <c r="O274" s="315"/>
      <c r="P274" s="305">
        <f>IF(S274="NON",0,SUM(B274+C274+D274+E274+F274+G274+H274+I274+J274+K274+L274+M274+N274+O274))</f>
        <v>0</v>
      </c>
      <c r="S274" t="s" s="237">
        <v>253</v>
      </c>
      <c r="T274" s="220"/>
      <c r="U274" s="221"/>
    </row>
    <row r="275" s="154" customFormat="1" ht="29" customHeight="1">
      <c r="A275" s="306"/>
      <c r="B275" t="s" s="307">
        <v>244</v>
      </c>
      <c r="C275" s="389"/>
      <c r="D275" s="389"/>
      <c r="E275" s="389"/>
      <c r="F275" t="s" s="308">
        <v>229</v>
      </c>
      <c r="G275" t="s" s="309">
        <v>234</v>
      </c>
      <c r="H275" t="s" s="309">
        <v>235</v>
      </c>
      <c r="I275" t="s" s="309">
        <v>236</v>
      </c>
      <c r="J275" t="s" s="309">
        <v>237</v>
      </c>
      <c r="K275" t="s" s="309">
        <v>238</v>
      </c>
      <c r="L275" t="s" s="309">
        <v>239</v>
      </c>
      <c r="M275" t="s" s="309">
        <v>240</v>
      </c>
      <c r="N275" t="s" s="310">
        <v>241</v>
      </c>
      <c r="O275" t="s" s="219">
        <v>305</v>
      </c>
      <c r="P275" s="80"/>
      <c r="S275" s="192"/>
      <c r="T275" s="220"/>
      <c r="U275" s="221"/>
    </row>
    <row r="276" s="154" customFormat="1" ht="62" customHeight="1">
      <c r="A276" s="378"/>
      <c r="B276" s="430"/>
      <c r="C276" s="430"/>
      <c r="D276" s="430"/>
      <c r="E276" s="430"/>
      <c r="F276" s="228"/>
      <c r="G276" t="s" s="229">
        <v>249</v>
      </c>
      <c r="H276" t="s" s="229">
        <v>250</v>
      </c>
      <c r="I276" t="s" s="229">
        <v>256</v>
      </c>
      <c r="J276" s="230">
        <v>3</v>
      </c>
      <c r="K276" s="230">
        <v>3</v>
      </c>
      <c r="L276" s="230">
        <v>2</v>
      </c>
      <c r="M276" s="230">
        <v>1</v>
      </c>
      <c r="N276" t="s" s="388">
        <v>303</v>
      </c>
      <c r="O276" t="s" s="314">
        <v>264</v>
      </c>
      <c r="S276" s="192"/>
      <c r="T276" s="220"/>
      <c r="U276" s="221"/>
    </row>
    <row r="277" s="154" customFormat="1" ht="16" customHeight="1">
      <c r="A277" s="284">
        <v>0</v>
      </c>
      <c r="B277" s="285">
        <v>0</v>
      </c>
      <c r="C277" s="284">
        <v>0</v>
      </c>
      <c r="D277" s="284">
        <v>0</v>
      </c>
      <c r="E277" s="285">
        <v>0</v>
      </c>
      <c r="F277" s="284">
        <v>0</v>
      </c>
      <c r="G277" s="284">
        <v>0</v>
      </c>
      <c r="H277" s="284">
        <v>0</v>
      </c>
      <c r="I277" s="285">
        <v>0</v>
      </c>
      <c r="J277" s="284">
        <v>0</v>
      </c>
      <c r="K277" s="284">
        <v>0</v>
      </c>
      <c r="L277" s="284">
        <v>0</v>
      </c>
      <c r="M277" s="284">
        <v>0</v>
      </c>
      <c r="N277" s="285">
        <v>0</v>
      </c>
      <c r="O277" s="304"/>
      <c r="P277" s="305">
        <f>IF(S277="NON",0,SUM(B277+C277+D277+E277+F277+G277+H277+I277+J277+K277+L277+M277+N277+O277))</f>
        <v>0</v>
      </c>
      <c r="S277" t="s" s="237">
        <v>253</v>
      </c>
      <c r="T277" s="220"/>
      <c r="U277" s="221"/>
    </row>
    <row r="278" s="154" customFormat="1" ht="29" customHeight="1">
      <c r="A278" s="306"/>
      <c r="B278" t="s" s="307">
        <v>244</v>
      </c>
      <c r="C278" s="389"/>
      <c r="D278" s="389"/>
      <c r="E278" s="389"/>
      <c r="F278" t="s" s="308">
        <v>229</v>
      </c>
      <c r="G278" t="s" s="309">
        <v>234</v>
      </c>
      <c r="H278" t="s" s="309">
        <v>235</v>
      </c>
      <c r="I278" t="s" s="309">
        <v>236</v>
      </c>
      <c r="J278" t="s" s="309">
        <v>237</v>
      </c>
      <c r="K278" t="s" s="309">
        <v>238</v>
      </c>
      <c r="L278" t="s" s="309">
        <v>239</v>
      </c>
      <c r="M278" t="s" s="309">
        <v>240</v>
      </c>
      <c r="N278" t="s" s="310">
        <v>241</v>
      </c>
      <c r="O278" t="s" s="219">
        <v>305</v>
      </c>
      <c r="P278" s="80"/>
      <c r="S278" s="192"/>
      <c r="T278" s="220"/>
      <c r="U278" s="221"/>
    </row>
    <row r="279" s="154" customFormat="1" ht="62" customHeight="1">
      <c r="A279" s="378"/>
      <c r="B279" s="430"/>
      <c r="C279" s="430"/>
      <c r="D279" s="430"/>
      <c r="E279" s="430"/>
      <c r="F279" s="228"/>
      <c r="G279" t="s" s="229">
        <v>249</v>
      </c>
      <c r="H279" t="s" s="229">
        <v>250</v>
      </c>
      <c r="I279" t="s" s="229">
        <v>256</v>
      </c>
      <c r="J279" s="230">
        <v>3</v>
      </c>
      <c r="K279" s="230">
        <v>3</v>
      </c>
      <c r="L279" s="230">
        <v>2</v>
      </c>
      <c r="M279" s="230">
        <v>1</v>
      </c>
      <c r="N279" t="s" s="388">
        <v>303</v>
      </c>
      <c r="O279" t="s" s="314">
        <v>264</v>
      </c>
      <c r="S279" s="192"/>
      <c r="T279" s="220"/>
      <c r="U279" s="221"/>
    </row>
    <row r="280" s="154" customFormat="1" ht="16" customHeight="1">
      <c r="A280" s="284">
        <v>0</v>
      </c>
      <c r="B280" s="285">
        <v>0</v>
      </c>
      <c r="C280" s="284">
        <v>0</v>
      </c>
      <c r="D280" s="284">
        <v>0</v>
      </c>
      <c r="E280" s="285">
        <v>0</v>
      </c>
      <c r="F280" s="284">
        <v>0</v>
      </c>
      <c r="G280" s="284">
        <v>0</v>
      </c>
      <c r="H280" s="284">
        <v>0</v>
      </c>
      <c r="I280" s="285">
        <v>0</v>
      </c>
      <c r="J280" s="284">
        <v>0</v>
      </c>
      <c r="K280" s="284">
        <v>0</v>
      </c>
      <c r="L280" s="284">
        <v>0</v>
      </c>
      <c r="M280" s="284">
        <v>0</v>
      </c>
      <c r="N280" s="285">
        <v>0</v>
      </c>
      <c r="O280" s="304"/>
      <c r="P280" s="305">
        <f>IF(S280="NON",0,SUM(B280+C280+D280+E280+F280+G280+H280+I280+J280+K280+L280+M280+N280+O280))</f>
        <v>0</v>
      </c>
      <c r="S280" t="s" s="237">
        <v>253</v>
      </c>
      <c r="T280" s="220"/>
      <c r="U280" s="221"/>
    </row>
    <row r="281" s="154" customFormat="1" ht="29" customHeight="1">
      <c r="A281" s="306"/>
      <c r="B281" t="s" s="307">
        <v>244</v>
      </c>
      <c r="C281" s="389"/>
      <c r="D281" s="389"/>
      <c r="E281" s="389"/>
      <c r="F281" t="s" s="308">
        <v>229</v>
      </c>
      <c r="G281" t="s" s="309">
        <v>234</v>
      </c>
      <c r="H281" t="s" s="309">
        <v>235</v>
      </c>
      <c r="I281" t="s" s="309">
        <v>236</v>
      </c>
      <c r="J281" t="s" s="309">
        <v>237</v>
      </c>
      <c r="K281" t="s" s="309">
        <v>238</v>
      </c>
      <c r="L281" t="s" s="309">
        <v>239</v>
      </c>
      <c r="M281" t="s" s="309">
        <v>240</v>
      </c>
      <c r="N281" t="s" s="310">
        <v>241</v>
      </c>
      <c r="O281" t="s" s="219">
        <v>305</v>
      </c>
      <c r="P281" s="80"/>
      <c r="S281" s="192"/>
      <c r="T281" s="220"/>
      <c r="U281" s="221"/>
    </row>
    <row r="282" s="154" customFormat="1" ht="62" customHeight="1">
      <c r="A282" s="378"/>
      <c r="B282" s="430"/>
      <c r="C282" s="430"/>
      <c r="D282" s="430"/>
      <c r="E282" s="430"/>
      <c r="F282" s="228"/>
      <c r="G282" t="s" s="229">
        <v>249</v>
      </c>
      <c r="H282" t="s" s="229">
        <v>250</v>
      </c>
      <c r="I282" t="s" s="229">
        <v>256</v>
      </c>
      <c r="J282" s="230">
        <v>3</v>
      </c>
      <c r="K282" s="230">
        <v>3</v>
      </c>
      <c r="L282" s="230">
        <v>2</v>
      </c>
      <c r="M282" s="230">
        <v>1</v>
      </c>
      <c r="N282" t="s" s="388">
        <v>303</v>
      </c>
      <c r="O282" t="s" s="314">
        <v>264</v>
      </c>
      <c r="S282" s="192"/>
      <c r="T282" s="220"/>
      <c r="U282" s="221"/>
    </row>
    <row r="283" s="154" customFormat="1" ht="16" customHeight="1">
      <c r="A283" s="284">
        <v>0</v>
      </c>
      <c r="B283" s="285">
        <v>0</v>
      </c>
      <c r="C283" s="284">
        <v>0</v>
      </c>
      <c r="D283" s="284">
        <v>0</v>
      </c>
      <c r="E283" s="285">
        <v>0</v>
      </c>
      <c r="F283" s="284">
        <v>0</v>
      </c>
      <c r="G283" s="284">
        <v>0</v>
      </c>
      <c r="H283" s="284">
        <v>0</v>
      </c>
      <c r="I283" s="285">
        <v>0</v>
      </c>
      <c r="J283" s="284">
        <v>0</v>
      </c>
      <c r="K283" s="284">
        <v>0</v>
      </c>
      <c r="L283" s="284">
        <v>0</v>
      </c>
      <c r="M283" s="284">
        <v>0</v>
      </c>
      <c r="N283" s="285">
        <v>0</v>
      </c>
      <c r="O283" s="304"/>
      <c r="P283" s="305">
        <f>IF(S283="NON",0,SUM(B283+C283+D283+E283+F283+G283+H283+I283+J283+K283+L283+M283+N283+O283))</f>
        <v>0</v>
      </c>
      <c r="S283" t="s" s="237">
        <v>253</v>
      </c>
      <c r="T283" t="s" s="193">
        <v>20</v>
      </c>
      <c r="U283" t="s" s="194">
        <v>232</v>
      </c>
    </row>
    <row r="284" s="154" customFormat="1" ht="18" customHeight="1">
      <c r="A284" s="434"/>
      <c r="B284" t="s" s="435">
        <v>310</v>
      </c>
      <c r="C284" s="424">
        <v>20</v>
      </c>
      <c r="D284" s="424">
        <v>0</v>
      </c>
      <c r="E284" s="436"/>
      <c r="F284" s="436"/>
      <c r="G284" s="436"/>
      <c r="H284" s="436"/>
      <c r="I284" s="436"/>
      <c r="J284" s="436"/>
      <c r="K284" s="436"/>
      <c r="L284" s="436"/>
      <c r="M284" s="436"/>
      <c r="N284" s="436"/>
      <c r="O284" s="437"/>
      <c r="P284" s="437"/>
      <c r="S284" s="192"/>
      <c r="T284" s="206">
        <v>0</v>
      </c>
      <c r="U284" s="207">
        <f>C284*T284</f>
        <v>0</v>
      </c>
    </row>
    <row r="285" s="154" customFormat="1" ht="16" customHeight="1">
      <c r="A285" s="298"/>
      <c r="B285" t="s" s="299">
        <v>244</v>
      </c>
      <c r="C285" s="373"/>
      <c r="D285" s="373"/>
      <c r="E285" s="373"/>
      <c r="F285" t="s" s="216">
        <v>229</v>
      </c>
      <c r="G285" t="s" s="217">
        <v>234</v>
      </c>
      <c r="H285" t="s" s="217">
        <v>235</v>
      </c>
      <c r="I285" t="s" s="217">
        <v>236</v>
      </c>
      <c r="J285" t="s" s="217">
        <v>237</v>
      </c>
      <c r="K285" t="s" s="217">
        <v>238</v>
      </c>
      <c r="L285" t="s" s="217">
        <v>239</v>
      </c>
      <c r="M285" t="s" s="217">
        <v>240</v>
      </c>
      <c r="N285" t="s" s="218">
        <v>241</v>
      </c>
      <c r="O285" s="429"/>
      <c r="P285" s="361">
        <f>C284*D284</f>
        <v>0</v>
      </c>
      <c r="S285" s="192"/>
      <c r="T285" s="220"/>
      <c r="U285" s="221"/>
    </row>
    <row r="286" s="154" customFormat="1" ht="56" customHeight="1">
      <c r="A286" s="374"/>
      <c r="B286" s="373"/>
      <c r="C286" s="373"/>
      <c r="D286" s="373"/>
      <c r="E286" s="373"/>
      <c r="F286" s="209"/>
      <c r="G286" t="s" s="211">
        <v>249</v>
      </c>
      <c r="H286" t="s" s="211">
        <v>256</v>
      </c>
      <c r="I286" t="s" s="211">
        <v>311</v>
      </c>
      <c r="J286" s="210">
        <v>3</v>
      </c>
      <c r="K286" s="210">
        <v>3</v>
      </c>
      <c r="L286" s="210">
        <v>1</v>
      </c>
      <c r="M286" s="210">
        <v>2</v>
      </c>
      <c r="N286" s="212">
        <v>5</v>
      </c>
      <c r="O286" t="s" s="219">
        <v>312</v>
      </c>
      <c r="S286" s="192"/>
      <c r="T286" s="220"/>
      <c r="U286" s="221"/>
    </row>
    <row r="287" s="154" customFormat="1" ht="28" customHeight="1">
      <c r="A287" s="374"/>
      <c r="B287" s="373"/>
      <c r="C287" s="373"/>
      <c r="D287" s="373"/>
      <c r="E287" s="373"/>
      <c r="F287" s="438"/>
      <c r="G287" s="438"/>
      <c r="H287" s="438"/>
      <c r="I287" s="438"/>
      <c r="J287" s="438"/>
      <c r="K287" s="438"/>
      <c r="L287" s="438"/>
      <c r="M287" s="438"/>
      <c r="N287" s="438"/>
      <c r="O287" t="s" s="219">
        <v>313</v>
      </c>
      <c r="S287" s="192"/>
      <c r="T287" s="220"/>
      <c r="U287" s="221"/>
    </row>
    <row r="288" s="154" customFormat="1" ht="16" customHeight="1">
      <c r="A288" s="298"/>
      <c r="B288" t="s" s="299">
        <v>244</v>
      </c>
      <c r="C288" s="373"/>
      <c r="D288" s="373"/>
      <c r="E288" s="373"/>
      <c r="F288" t="s" s="216">
        <v>229</v>
      </c>
      <c r="G288" t="s" s="217">
        <v>234</v>
      </c>
      <c r="H288" t="s" s="217">
        <v>235</v>
      </c>
      <c r="I288" t="s" s="217">
        <v>236</v>
      </c>
      <c r="J288" t="s" s="217">
        <v>237</v>
      </c>
      <c r="K288" t="s" s="217">
        <v>238</v>
      </c>
      <c r="L288" t="s" s="217">
        <v>239</v>
      </c>
      <c r="M288" t="s" s="217">
        <v>240</v>
      </c>
      <c r="N288" t="s" s="218">
        <v>241</v>
      </c>
      <c r="O288" s="429"/>
      <c r="P288" s="80"/>
      <c r="S288" s="192"/>
      <c r="T288" s="220"/>
      <c r="U288" s="221"/>
    </row>
    <row r="289" s="154" customFormat="1" ht="56" customHeight="1">
      <c r="A289" s="374"/>
      <c r="B289" s="373"/>
      <c r="C289" s="373"/>
      <c r="D289" s="373"/>
      <c r="E289" s="373"/>
      <c r="F289" s="209"/>
      <c r="G289" t="s" s="211">
        <v>249</v>
      </c>
      <c r="H289" t="s" s="211">
        <v>256</v>
      </c>
      <c r="I289" t="s" s="211">
        <v>311</v>
      </c>
      <c r="J289" s="210">
        <v>3</v>
      </c>
      <c r="K289" s="210">
        <v>3</v>
      </c>
      <c r="L289" s="210">
        <v>1</v>
      </c>
      <c r="M289" s="210">
        <v>2</v>
      </c>
      <c r="N289" s="212">
        <v>5</v>
      </c>
      <c r="O289" t="s" s="219">
        <v>312</v>
      </c>
      <c r="S289" s="192"/>
      <c r="T289" s="220"/>
      <c r="U289" s="221"/>
    </row>
    <row r="290" s="154" customFormat="1" ht="28" customHeight="1">
      <c r="A290" s="374"/>
      <c r="B290" s="373"/>
      <c r="C290" s="373"/>
      <c r="D290" s="373"/>
      <c r="E290" s="373"/>
      <c r="F290" s="438"/>
      <c r="G290" s="438"/>
      <c r="H290" s="438"/>
      <c r="I290" s="438"/>
      <c r="J290" s="438"/>
      <c r="K290" s="438"/>
      <c r="L290" s="438"/>
      <c r="M290" s="438"/>
      <c r="N290" s="438"/>
      <c r="O290" t="s" s="219">
        <v>313</v>
      </c>
      <c r="S290" s="192"/>
      <c r="T290" s="220"/>
      <c r="U290" s="221"/>
    </row>
    <row r="291" s="154" customFormat="1" ht="16" customHeight="1">
      <c r="A291" s="298"/>
      <c r="B291" t="s" s="299">
        <v>244</v>
      </c>
      <c r="C291" s="373"/>
      <c r="D291" s="373"/>
      <c r="E291" s="373"/>
      <c r="F291" t="s" s="216">
        <v>229</v>
      </c>
      <c r="G291" t="s" s="217">
        <v>234</v>
      </c>
      <c r="H291" t="s" s="217">
        <v>235</v>
      </c>
      <c r="I291" t="s" s="217">
        <v>236</v>
      </c>
      <c r="J291" t="s" s="217">
        <v>237</v>
      </c>
      <c r="K291" t="s" s="217">
        <v>238</v>
      </c>
      <c r="L291" t="s" s="217">
        <v>239</v>
      </c>
      <c r="M291" t="s" s="217">
        <v>240</v>
      </c>
      <c r="N291" t="s" s="218">
        <v>241</v>
      </c>
      <c r="O291" s="429"/>
      <c r="S291" s="192"/>
      <c r="T291" s="220"/>
      <c r="U291" s="221"/>
    </row>
    <row r="292" s="154" customFormat="1" ht="56" customHeight="1">
      <c r="A292" s="374"/>
      <c r="B292" s="373"/>
      <c r="C292" s="373"/>
      <c r="D292" s="373"/>
      <c r="E292" s="373"/>
      <c r="F292" s="209"/>
      <c r="G292" t="s" s="211">
        <v>249</v>
      </c>
      <c r="H292" t="s" s="211">
        <v>256</v>
      </c>
      <c r="I292" t="s" s="211">
        <v>311</v>
      </c>
      <c r="J292" s="210">
        <v>3</v>
      </c>
      <c r="K292" s="210">
        <v>3</v>
      </c>
      <c r="L292" s="210">
        <v>1</v>
      </c>
      <c r="M292" s="210">
        <v>2</v>
      </c>
      <c r="N292" s="212">
        <v>5</v>
      </c>
      <c r="O292" t="s" s="219">
        <v>312</v>
      </c>
      <c r="S292" s="192"/>
      <c r="T292" s="220"/>
      <c r="U292" s="221"/>
    </row>
    <row r="293" s="154" customFormat="1" ht="28" customHeight="1">
      <c r="A293" s="374"/>
      <c r="B293" s="373"/>
      <c r="C293" s="373"/>
      <c r="D293" s="373"/>
      <c r="E293" s="373"/>
      <c r="F293" s="438"/>
      <c r="G293" s="438"/>
      <c r="H293" s="438"/>
      <c r="I293" s="438"/>
      <c r="J293" s="438"/>
      <c r="K293" s="438"/>
      <c r="L293" s="438"/>
      <c r="M293" s="438"/>
      <c r="N293" s="438"/>
      <c r="O293" t="s" s="219">
        <v>313</v>
      </c>
      <c r="S293" s="192"/>
      <c r="T293" s="220"/>
      <c r="U293" s="221"/>
    </row>
    <row r="294" s="154" customFormat="1" ht="25" customHeight="1">
      <c r="A294" t="s" s="367">
        <v>314</v>
      </c>
      <c r="B294" s="368"/>
      <c r="C294" s="368"/>
      <c r="D294" s="368"/>
      <c r="E294" s="368"/>
      <c r="F294" s="368"/>
      <c r="G294" s="368"/>
      <c r="H294" s="368"/>
      <c r="I294" s="368"/>
      <c r="J294" s="368"/>
      <c r="K294" s="368"/>
      <c r="L294" s="368"/>
      <c r="M294" s="368"/>
      <c r="N294" s="368"/>
      <c r="O294" s="368"/>
      <c r="P294" s="368"/>
      <c r="S294" s="192"/>
      <c r="T294" s="220"/>
      <c r="U294" s="221"/>
    </row>
    <row r="295" s="154" customFormat="1" ht="18" customHeight="1">
      <c r="A295" s="176"/>
      <c r="B295" t="s" s="177">
        <v>219</v>
      </c>
      <c r="C295" s="178"/>
      <c r="D295" s="178"/>
      <c r="E295" s="178"/>
      <c r="F295" s="178"/>
      <c r="G295" s="178"/>
      <c r="H295" s="178"/>
      <c r="I295" s="178"/>
      <c r="J295" s="178"/>
      <c r="K295" s="178"/>
      <c r="L295" s="178"/>
      <c r="M295" s="179"/>
      <c r="N295" s="179"/>
      <c r="O295" s="180"/>
      <c r="P295" s="180"/>
      <c r="S295" s="192"/>
      <c r="T295" s="220"/>
      <c r="U295" s="221"/>
    </row>
    <row r="296" s="154" customFormat="1" ht="17" customHeight="1">
      <c r="A296" t="s" s="188">
        <v>226</v>
      </c>
      <c r="B296" t="s" s="189">
        <v>227</v>
      </c>
      <c r="C296" t="s" s="189">
        <v>19</v>
      </c>
      <c r="D296" t="s" s="189">
        <v>20</v>
      </c>
      <c r="E296" t="s" s="189">
        <v>228</v>
      </c>
      <c r="F296" t="s" s="189">
        <v>229</v>
      </c>
      <c r="G296" s="190"/>
      <c r="H296" s="190"/>
      <c r="I296" s="190"/>
      <c r="J296" s="190"/>
      <c r="K296" s="190"/>
      <c r="L296" s="190"/>
      <c r="M296" s="190"/>
      <c r="N296" s="190"/>
      <c r="O296" t="s" s="189">
        <v>230</v>
      </c>
      <c r="P296" t="s" s="191">
        <v>231</v>
      </c>
      <c r="S296" s="192"/>
      <c r="T296" t="s" s="193">
        <v>20</v>
      </c>
      <c r="U296" t="s" s="194">
        <v>232</v>
      </c>
    </row>
    <row r="297" s="154" customFormat="1" ht="18" customHeight="1">
      <c r="A297" t="s" s="439">
        <v>315</v>
      </c>
      <c r="B297" s="440"/>
      <c r="C297" s="371">
        <v>90</v>
      </c>
      <c r="D297" s="428">
        <v>0</v>
      </c>
      <c r="E297" s="372"/>
      <c r="F297" s="372"/>
      <c r="G297" s="372"/>
      <c r="H297" s="372"/>
      <c r="I297" s="372"/>
      <c r="J297" s="372"/>
      <c r="K297" s="372"/>
      <c r="L297" s="372"/>
      <c r="M297" s="372"/>
      <c r="N297" s="372"/>
      <c r="O297" s="372"/>
      <c r="P297" s="372"/>
      <c r="S297" s="192"/>
      <c r="T297" s="206">
        <v>0</v>
      </c>
      <c r="U297" s="207">
        <f>C297*T297</f>
        <v>0</v>
      </c>
    </row>
    <row r="298" s="154" customFormat="1" ht="43" customHeight="1">
      <c r="A298" s="298"/>
      <c r="B298" t="s" s="299">
        <v>244</v>
      </c>
      <c r="C298" s="373"/>
      <c r="D298" s="373"/>
      <c r="E298" s="215"/>
      <c r="F298" t="s" s="216">
        <v>229</v>
      </c>
      <c r="G298" t="s" s="217">
        <v>234</v>
      </c>
      <c r="H298" t="s" s="217">
        <v>235</v>
      </c>
      <c r="I298" t="s" s="217">
        <v>236</v>
      </c>
      <c r="J298" t="s" s="217">
        <v>237</v>
      </c>
      <c r="K298" t="s" s="217">
        <v>238</v>
      </c>
      <c r="L298" t="s" s="217">
        <v>239</v>
      </c>
      <c r="M298" t="s" s="217">
        <v>240</v>
      </c>
      <c r="N298" t="s" s="218">
        <v>241</v>
      </c>
      <c r="O298" t="s" s="219">
        <v>267</v>
      </c>
      <c r="P298" s="101">
        <f>C297*D297</f>
        <v>0</v>
      </c>
      <c r="T298" s="220"/>
      <c r="U298" s="221"/>
    </row>
    <row r="299" s="154" customFormat="1" ht="56" customHeight="1">
      <c r="A299" s="374"/>
      <c r="B299" t="s" s="321">
        <v>248</v>
      </c>
      <c r="C299" s="375"/>
      <c r="D299" s="375"/>
      <c r="E299" s="376"/>
      <c r="F299" s="209"/>
      <c r="G299" t="s" s="211">
        <v>249</v>
      </c>
      <c r="H299" t="s" s="211">
        <v>250</v>
      </c>
      <c r="I299" t="s" s="211">
        <v>250</v>
      </c>
      <c r="J299" s="210">
        <v>3</v>
      </c>
      <c r="K299" s="210">
        <v>3</v>
      </c>
      <c r="L299" s="210">
        <v>1</v>
      </c>
      <c r="M299" s="210">
        <v>2</v>
      </c>
      <c r="N299" s="212">
        <v>7</v>
      </c>
      <c r="O299" t="s" s="219">
        <v>268</v>
      </c>
      <c r="S299" s="192"/>
      <c r="T299" s="220"/>
      <c r="U299" s="221"/>
    </row>
    <row r="300" s="154" customFormat="1" ht="16" customHeight="1">
      <c r="A300" s="378"/>
      <c r="B300" s="379"/>
      <c r="C300" s="379"/>
      <c r="D300" s="379"/>
      <c r="E300" s="380"/>
      <c r="F300" s="326"/>
      <c r="G300" s="327"/>
      <c r="H300" s="327"/>
      <c r="I300" s="327"/>
      <c r="J300" s="327"/>
      <c r="K300" s="327"/>
      <c r="L300" s="327"/>
      <c r="M300" s="327"/>
      <c r="N300" s="331"/>
      <c r="O300" t="s" s="232">
        <v>269</v>
      </c>
      <c r="S300" s="192"/>
      <c r="T300" s="220"/>
      <c r="U300" s="221"/>
    </row>
    <row r="301" s="154" customFormat="1" ht="17" customHeight="1">
      <c r="A301" s="284">
        <v>0</v>
      </c>
      <c r="B301" s="285">
        <v>0</v>
      </c>
      <c r="C301" s="284">
        <v>0</v>
      </c>
      <c r="D301" s="285">
        <v>0</v>
      </c>
      <c r="E301" s="284">
        <v>0</v>
      </c>
      <c r="F301" s="285">
        <v>0</v>
      </c>
      <c r="G301" s="284">
        <v>0</v>
      </c>
      <c r="H301" s="285">
        <v>0</v>
      </c>
      <c r="I301" s="284">
        <v>0</v>
      </c>
      <c r="J301" s="284">
        <v>0</v>
      </c>
      <c r="K301" s="285">
        <v>0</v>
      </c>
      <c r="L301" s="284">
        <v>0</v>
      </c>
      <c r="M301" s="284">
        <v>0</v>
      </c>
      <c r="N301" s="285">
        <v>0</v>
      </c>
      <c r="O301" s="284">
        <v>0</v>
      </c>
      <c r="P301" s="236">
        <f>IF(S301="NON",0,SUM(A301:O306))</f>
        <v>0</v>
      </c>
      <c r="S301" t="s" s="237">
        <v>253</v>
      </c>
      <c r="T301" s="220"/>
      <c r="U301" s="221"/>
    </row>
    <row r="302" s="154" customFormat="1" ht="16" customHeight="1">
      <c r="A302" s="284">
        <v>0</v>
      </c>
      <c r="B302" s="285">
        <v>0</v>
      </c>
      <c r="C302" s="284">
        <v>0</v>
      </c>
      <c r="D302" s="284">
        <v>0</v>
      </c>
      <c r="E302" s="285">
        <v>0</v>
      </c>
      <c r="F302" s="284">
        <v>0</v>
      </c>
      <c r="G302" s="284">
        <v>0</v>
      </c>
      <c r="H302" s="284">
        <v>0</v>
      </c>
      <c r="I302" s="285">
        <v>0</v>
      </c>
      <c r="J302" s="284">
        <v>0</v>
      </c>
      <c r="K302" s="284">
        <v>0</v>
      </c>
      <c r="L302" s="284">
        <v>0</v>
      </c>
      <c r="M302" s="285">
        <v>0</v>
      </c>
      <c r="N302" s="284">
        <v>0</v>
      </c>
      <c r="O302" s="284">
        <v>0</v>
      </c>
      <c r="S302" s="192"/>
      <c r="T302" s="220"/>
      <c r="U302" s="221"/>
    </row>
    <row r="303" s="154" customFormat="1" ht="16" customHeight="1">
      <c r="A303" s="284">
        <v>0</v>
      </c>
      <c r="B303" s="285">
        <v>0</v>
      </c>
      <c r="C303" s="284">
        <v>0</v>
      </c>
      <c r="D303" s="284">
        <v>0</v>
      </c>
      <c r="E303" s="284">
        <v>0</v>
      </c>
      <c r="F303" s="285">
        <v>0</v>
      </c>
      <c r="G303" s="284">
        <v>0</v>
      </c>
      <c r="H303" s="284">
        <v>0</v>
      </c>
      <c r="I303" s="284">
        <v>0</v>
      </c>
      <c r="J303" s="284">
        <v>0</v>
      </c>
      <c r="K303" s="285">
        <v>0</v>
      </c>
      <c r="L303" s="284">
        <v>0</v>
      </c>
      <c r="M303" s="284">
        <v>0</v>
      </c>
      <c r="N303" s="284">
        <v>0</v>
      </c>
      <c r="O303" s="284">
        <v>0</v>
      </c>
      <c r="S303" s="192"/>
      <c r="T303" s="220"/>
      <c r="U303" s="221"/>
    </row>
    <row r="304" s="154" customFormat="1" ht="16" customHeight="1">
      <c r="A304" s="285">
        <v>0</v>
      </c>
      <c r="B304" s="284">
        <v>0</v>
      </c>
      <c r="C304" s="284">
        <v>0</v>
      </c>
      <c r="D304" s="284">
        <v>0</v>
      </c>
      <c r="E304" s="284">
        <v>0</v>
      </c>
      <c r="F304" s="285">
        <v>0</v>
      </c>
      <c r="G304" s="284">
        <v>0</v>
      </c>
      <c r="H304" s="284">
        <v>0</v>
      </c>
      <c r="I304" s="284">
        <v>0</v>
      </c>
      <c r="J304" s="284">
        <v>0</v>
      </c>
      <c r="K304" s="284">
        <v>0</v>
      </c>
      <c r="L304" s="285">
        <v>0</v>
      </c>
      <c r="M304" s="284">
        <v>0</v>
      </c>
      <c r="N304" s="284">
        <v>0</v>
      </c>
      <c r="O304" s="284">
        <v>0</v>
      </c>
      <c r="S304" s="192"/>
      <c r="T304" s="220"/>
      <c r="U304" s="221"/>
    </row>
    <row r="305" s="154" customFormat="1" ht="16" customHeight="1">
      <c r="A305" s="284">
        <v>0</v>
      </c>
      <c r="B305" s="284">
        <v>0</v>
      </c>
      <c r="C305" s="285">
        <v>0</v>
      </c>
      <c r="D305" s="284">
        <v>0</v>
      </c>
      <c r="E305" s="284">
        <v>0</v>
      </c>
      <c r="F305" s="284">
        <v>0</v>
      </c>
      <c r="G305" s="284">
        <v>0</v>
      </c>
      <c r="H305" s="284">
        <v>0</v>
      </c>
      <c r="I305" s="285">
        <v>0</v>
      </c>
      <c r="J305" s="284">
        <v>0</v>
      </c>
      <c r="K305" s="284">
        <v>0</v>
      </c>
      <c r="L305" s="284">
        <v>0</v>
      </c>
      <c r="M305" s="284">
        <v>0</v>
      </c>
      <c r="N305" s="284">
        <v>0</v>
      </c>
      <c r="O305" s="284">
        <v>0</v>
      </c>
      <c r="S305" s="192"/>
      <c r="T305" s="220"/>
      <c r="U305" s="221"/>
    </row>
    <row r="306" s="154" customFormat="1" ht="16" customHeight="1">
      <c r="A306" s="285">
        <v>0</v>
      </c>
      <c r="B306" s="284">
        <v>0</v>
      </c>
      <c r="C306" s="284">
        <v>0</v>
      </c>
      <c r="D306" s="284">
        <v>0</v>
      </c>
      <c r="E306" s="284">
        <v>0</v>
      </c>
      <c r="F306" s="284">
        <v>0</v>
      </c>
      <c r="G306" s="284">
        <v>0</v>
      </c>
      <c r="H306" s="285">
        <v>0</v>
      </c>
      <c r="I306" s="284">
        <v>0</v>
      </c>
      <c r="J306" s="284">
        <v>0</v>
      </c>
      <c r="K306" s="284">
        <v>0</v>
      </c>
      <c r="L306" s="284">
        <v>0</v>
      </c>
      <c r="M306" s="284">
        <v>0</v>
      </c>
      <c r="N306" s="284">
        <v>0</v>
      </c>
      <c r="O306" s="285">
        <v>0</v>
      </c>
      <c r="S306" s="192"/>
      <c r="T306" t="s" s="193">
        <v>20</v>
      </c>
      <c r="U306" t="s" s="194">
        <v>232</v>
      </c>
    </row>
    <row r="307" s="154" customFormat="1" ht="17.5" customHeight="1">
      <c r="A307" t="s" s="431">
        <v>270</v>
      </c>
      <c r="B307" s="432"/>
      <c r="C307" s="383">
        <v>30</v>
      </c>
      <c r="D307" s="424">
        <v>0</v>
      </c>
      <c r="E307" s="433"/>
      <c r="F307" s="433"/>
      <c r="G307" s="433"/>
      <c r="H307" s="433"/>
      <c r="I307" s="433"/>
      <c r="J307" s="433"/>
      <c r="K307" s="433"/>
      <c r="L307" s="433"/>
      <c r="M307" s="433"/>
      <c r="N307" s="433"/>
      <c r="O307" s="441"/>
      <c r="P307" s="372"/>
      <c r="S307" s="192"/>
      <c r="T307" s="206">
        <v>0</v>
      </c>
      <c r="U307" s="207">
        <f>C307*T307</f>
        <v>0</v>
      </c>
    </row>
    <row r="308" s="154" customFormat="1" ht="43" customHeight="1">
      <c r="A308" s="298"/>
      <c r="B308" t="s" s="299">
        <v>244</v>
      </c>
      <c r="C308" s="373"/>
      <c r="D308" s="373"/>
      <c r="E308" s="373"/>
      <c r="F308" t="s" s="216">
        <v>229</v>
      </c>
      <c r="G308" t="s" s="217">
        <v>234</v>
      </c>
      <c r="H308" t="s" s="217">
        <v>235</v>
      </c>
      <c r="I308" t="s" s="217">
        <v>236</v>
      </c>
      <c r="J308" t="s" s="217">
        <v>237</v>
      </c>
      <c r="K308" t="s" s="217">
        <v>238</v>
      </c>
      <c r="L308" t="s" s="217">
        <v>239</v>
      </c>
      <c r="M308" t="s" s="217">
        <v>240</v>
      </c>
      <c r="N308" t="s" s="218">
        <v>241</v>
      </c>
      <c r="O308" t="s" s="219">
        <v>267</v>
      </c>
      <c r="P308" s="101">
        <f>C307*D307</f>
        <v>0</v>
      </c>
      <c r="T308" s="220"/>
      <c r="U308" s="221"/>
    </row>
    <row r="309" s="154" customFormat="1" ht="42" customHeight="1">
      <c r="A309" s="374"/>
      <c r="B309" s="373"/>
      <c r="C309" s="373"/>
      <c r="D309" s="373"/>
      <c r="E309" s="373"/>
      <c r="F309" s="209"/>
      <c r="G309" t="s" s="211">
        <v>249</v>
      </c>
      <c r="H309" t="s" s="211">
        <v>256</v>
      </c>
      <c r="I309" t="s" s="211">
        <v>262</v>
      </c>
      <c r="J309" s="210">
        <v>3</v>
      </c>
      <c r="K309" s="210">
        <v>3</v>
      </c>
      <c r="L309" s="210">
        <v>1</v>
      </c>
      <c r="M309" s="210">
        <v>1</v>
      </c>
      <c r="N309" s="212">
        <v>6</v>
      </c>
      <c r="O309" t="s" s="219">
        <v>271</v>
      </c>
      <c r="S309" s="192"/>
      <c r="T309" s="220"/>
      <c r="U309" s="221"/>
    </row>
    <row r="310" s="154" customFormat="1" ht="16" customHeight="1">
      <c r="A310" s="378"/>
      <c r="B310" s="430"/>
      <c r="C310" s="430"/>
      <c r="D310" s="430"/>
      <c r="E310" s="430"/>
      <c r="F310" s="326"/>
      <c r="G310" s="327"/>
      <c r="H310" s="327"/>
      <c r="I310" s="327"/>
      <c r="J310" s="327"/>
      <c r="K310" s="327"/>
      <c r="L310" s="327"/>
      <c r="M310" s="327"/>
      <c r="N310" s="331"/>
      <c r="O310" t="s" s="219">
        <v>272</v>
      </c>
      <c r="S310" s="192"/>
      <c r="T310" s="220"/>
      <c r="U310" s="221"/>
    </row>
    <row r="311" s="154" customFormat="1" ht="16" customHeight="1">
      <c r="A311" s="284">
        <v>0</v>
      </c>
      <c r="B311" s="285">
        <v>0</v>
      </c>
      <c r="C311" s="284">
        <v>0</v>
      </c>
      <c r="D311" s="284">
        <v>0</v>
      </c>
      <c r="E311" s="285">
        <v>0</v>
      </c>
      <c r="F311" s="284">
        <v>0</v>
      </c>
      <c r="G311" s="284">
        <v>0</v>
      </c>
      <c r="H311" s="284">
        <v>0</v>
      </c>
      <c r="I311" s="285">
        <v>0</v>
      </c>
      <c r="J311" s="284">
        <v>0</v>
      </c>
      <c r="K311" s="284">
        <v>0</v>
      </c>
      <c r="L311" s="284">
        <v>0</v>
      </c>
      <c r="M311" s="284">
        <v>0</v>
      </c>
      <c r="N311" s="285">
        <v>0</v>
      </c>
      <c r="O311" s="304"/>
      <c r="P311" s="305">
        <f>IF(S311="NON",0,SUM(B311+C311+D311+E311+F311+G311+H311+I311+J311+K311+L311+M311+N311+O311))</f>
        <v>0</v>
      </c>
      <c r="S311" t="s" s="237">
        <v>253</v>
      </c>
      <c r="T311" s="220"/>
      <c r="U311" s="221"/>
    </row>
    <row r="312" s="154" customFormat="1" ht="25" customHeight="1">
      <c r="A312" t="s" s="442">
        <v>273</v>
      </c>
      <c r="B312" s="443"/>
      <c r="C312" s="443"/>
      <c r="D312" s="443"/>
      <c r="E312" s="443"/>
      <c r="F312" s="443"/>
      <c r="G312" s="443"/>
      <c r="H312" s="443"/>
      <c r="I312" s="443"/>
      <c r="J312" s="443"/>
      <c r="K312" s="443"/>
      <c r="L312" s="443"/>
      <c r="M312" s="443"/>
      <c r="N312" s="443"/>
      <c r="O312" s="368"/>
      <c r="P312" s="368"/>
      <c r="S312" s="192"/>
      <c r="T312" s="220"/>
      <c r="U312" s="221"/>
    </row>
    <row r="313" s="154" customFormat="1" ht="18" customHeight="1">
      <c r="A313" s="176"/>
      <c r="B313" t="s" s="177">
        <v>219</v>
      </c>
      <c r="C313" s="178"/>
      <c r="D313" s="178"/>
      <c r="E313" s="178"/>
      <c r="F313" s="178"/>
      <c r="G313" s="178"/>
      <c r="H313" s="178"/>
      <c r="I313" s="178"/>
      <c r="J313" s="178"/>
      <c r="K313" s="178"/>
      <c r="L313" s="178"/>
      <c r="M313" s="179"/>
      <c r="N313" s="179"/>
      <c r="O313" s="180"/>
      <c r="P313" s="180"/>
      <c r="S313" s="192"/>
      <c r="T313" s="220"/>
      <c r="U313" s="221"/>
    </row>
    <row r="314" s="154" customFormat="1" ht="17" customHeight="1">
      <c r="A314" t="s" s="188">
        <v>226</v>
      </c>
      <c r="B314" t="s" s="189">
        <v>227</v>
      </c>
      <c r="C314" t="s" s="189">
        <v>19</v>
      </c>
      <c r="D314" t="s" s="189">
        <v>20</v>
      </c>
      <c r="E314" t="s" s="189">
        <v>228</v>
      </c>
      <c r="F314" t="s" s="189">
        <v>229</v>
      </c>
      <c r="G314" s="190"/>
      <c r="H314" s="190"/>
      <c r="I314" s="190"/>
      <c r="J314" s="190"/>
      <c r="K314" s="190"/>
      <c r="L314" s="190"/>
      <c r="M314" s="190"/>
      <c r="N314" s="190"/>
      <c r="O314" t="s" s="189">
        <v>230</v>
      </c>
      <c r="P314" t="s" s="191">
        <v>231</v>
      </c>
      <c r="S314" s="192"/>
      <c r="T314" t="s" s="193">
        <v>20</v>
      </c>
      <c r="U314" t="s" s="194">
        <v>232</v>
      </c>
    </row>
    <row r="315" s="154" customFormat="1" ht="18" customHeight="1">
      <c r="A315" t="s" s="439">
        <v>274</v>
      </c>
      <c r="B315" s="440"/>
      <c r="C315" s="371">
        <v>90</v>
      </c>
      <c r="D315" s="428">
        <v>0</v>
      </c>
      <c r="E315" s="372"/>
      <c r="F315" s="372"/>
      <c r="G315" s="372"/>
      <c r="H315" s="372"/>
      <c r="I315" s="372"/>
      <c r="J315" s="372"/>
      <c r="K315" s="372"/>
      <c r="L315" s="372"/>
      <c r="M315" s="372"/>
      <c r="N315" s="372"/>
      <c r="O315" s="372"/>
      <c r="P315" s="372"/>
      <c r="S315" s="192"/>
      <c r="T315" s="206">
        <v>0</v>
      </c>
      <c r="U315" s="207">
        <f>C315*T315</f>
        <v>0</v>
      </c>
    </row>
    <row r="316" s="154" customFormat="1" ht="50" customHeight="1">
      <c r="A316" s="298"/>
      <c r="B316" t="s" s="299">
        <v>244</v>
      </c>
      <c r="C316" s="373"/>
      <c r="D316" s="373"/>
      <c r="E316" s="215"/>
      <c r="F316" t="s" s="216">
        <v>229</v>
      </c>
      <c r="G316" t="s" s="217">
        <v>234</v>
      </c>
      <c r="H316" t="s" s="217">
        <v>235</v>
      </c>
      <c r="I316" t="s" s="217">
        <v>236</v>
      </c>
      <c r="J316" t="s" s="217">
        <v>237</v>
      </c>
      <c r="K316" t="s" s="217">
        <v>238</v>
      </c>
      <c r="L316" t="s" s="217">
        <v>239</v>
      </c>
      <c r="M316" t="s" s="217">
        <v>240</v>
      </c>
      <c r="N316" t="s" s="218">
        <v>241</v>
      </c>
      <c r="O316" t="s" s="314">
        <v>275</v>
      </c>
      <c r="P316" s="101">
        <f>C315*D315</f>
        <v>0</v>
      </c>
      <c r="S316" s="192"/>
      <c r="T316" s="220"/>
      <c r="U316" s="221"/>
    </row>
    <row r="317" s="154" customFormat="1" ht="42" customHeight="1">
      <c r="A317" s="374"/>
      <c r="B317" s="373"/>
      <c r="C317" s="373"/>
      <c r="D317" s="373"/>
      <c r="E317" s="376"/>
      <c r="F317" s="209"/>
      <c r="G317" t="s" s="211">
        <v>249</v>
      </c>
      <c r="H317" t="s" s="211">
        <v>250</v>
      </c>
      <c r="I317" t="s" s="211">
        <v>250</v>
      </c>
      <c r="J317" s="210">
        <v>3</v>
      </c>
      <c r="K317" s="210">
        <v>3</v>
      </c>
      <c r="L317" s="210">
        <v>1</v>
      </c>
      <c r="M317" s="210">
        <v>3</v>
      </c>
      <c r="N317" s="212">
        <v>8</v>
      </c>
      <c r="O317" t="s" s="219">
        <v>304</v>
      </c>
      <c r="S317" s="192"/>
      <c r="T317" s="220"/>
      <c r="U317" s="221"/>
    </row>
    <row r="318" s="154" customFormat="1" ht="49" customHeight="1">
      <c r="A318" s="374"/>
      <c r="B318" s="373"/>
      <c r="C318" s="373"/>
      <c r="D318" s="373"/>
      <c r="E318" s="376"/>
      <c r="F318" s="332"/>
      <c r="G318" s="333"/>
      <c r="H318" s="334"/>
      <c r="I318" s="334"/>
      <c r="J318" s="334"/>
      <c r="K318" s="334"/>
      <c r="L318" s="334"/>
      <c r="M318" s="334"/>
      <c r="N318" s="335"/>
      <c r="O318" t="s" s="314">
        <v>277</v>
      </c>
      <c r="T318" s="220"/>
      <c r="U318" s="221"/>
    </row>
    <row r="319" s="154" customFormat="1" ht="61" customHeight="1">
      <c r="A319" s="374"/>
      <c r="B319" t="s" s="321">
        <v>248</v>
      </c>
      <c r="C319" s="375"/>
      <c r="D319" s="375"/>
      <c r="E319" s="376"/>
      <c r="F319" s="332"/>
      <c r="G319" s="333"/>
      <c r="H319" s="334"/>
      <c r="I319" s="334"/>
      <c r="J319" s="334"/>
      <c r="K319" s="334"/>
      <c r="L319" s="334"/>
      <c r="M319" s="334"/>
      <c r="N319" s="335"/>
      <c r="O319" t="s" s="314">
        <v>278</v>
      </c>
      <c r="S319" s="192"/>
      <c r="T319" s="220"/>
      <c r="U319" s="221"/>
    </row>
    <row r="320" s="154" customFormat="1" ht="62" customHeight="1">
      <c r="A320" s="378"/>
      <c r="B320" s="379"/>
      <c r="C320" s="379"/>
      <c r="D320" s="379"/>
      <c r="E320" s="380"/>
      <c r="F320" s="326"/>
      <c r="G320" s="327"/>
      <c r="H320" s="328"/>
      <c r="I320" s="328"/>
      <c r="J320" s="328"/>
      <c r="K320" s="328"/>
      <c r="L320" s="328"/>
      <c r="M320" s="328"/>
      <c r="N320" s="329"/>
      <c r="O320" t="s" s="336">
        <v>279</v>
      </c>
      <c r="S320" s="192"/>
      <c r="T320" s="220"/>
      <c r="U320" s="221"/>
    </row>
    <row r="321" s="154" customFormat="1" ht="16" customHeight="1">
      <c r="A321" s="284">
        <v>0</v>
      </c>
      <c r="B321" s="285">
        <v>0</v>
      </c>
      <c r="C321" s="284">
        <v>0</v>
      </c>
      <c r="D321" s="285">
        <v>0</v>
      </c>
      <c r="E321" s="284">
        <v>0</v>
      </c>
      <c r="F321" s="285">
        <v>0</v>
      </c>
      <c r="G321" s="284">
        <v>0</v>
      </c>
      <c r="H321" s="285">
        <v>0</v>
      </c>
      <c r="I321" s="284">
        <v>0</v>
      </c>
      <c r="J321" s="284">
        <v>0</v>
      </c>
      <c r="K321" s="285">
        <v>0</v>
      </c>
      <c r="L321" s="284">
        <v>0</v>
      </c>
      <c r="M321" s="284">
        <v>0</v>
      </c>
      <c r="N321" s="285">
        <v>0</v>
      </c>
      <c r="O321" s="284">
        <v>0</v>
      </c>
      <c r="P321" s="236">
        <f>IF(S321="NON",0,SUM(A321:O326))</f>
        <v>0</v>
      </c>
      <c r="S321" t="s" s="237">
        <v>253</v>
      </c>
      <c r="T321" s="220"/>
      <c r="U321" s="221"/>
    </row>
    <row r="322" s="154" customFormat="1" ht="16" customHeight="1">
      <c r="A322" s="284">
        <v>0</v>
      </c>
      <c r="B322" s="285">
        <v>0</v>
      </c>
      <c r="C322" s="284">
        <v>0</v>
      </c>
      <c r="D322" s="284">
        <v>0</v>
      </c>
      <c r="E322" s="285">
        <v>0</v>
      </c>
      <c r="F322" s="284">
        <v>0</v>
      </c>
      <c r="G322" s="284">
        <v>0</v>
      </c>
      <c r="H322" s="284">
        <v>0</v>
      </c>
      <c r="I322" s="285">
        <v>0</v>
      </c>
      <c r="J322" s="284">
        <v>0</v>
      </c>
      <c r="K322" s="284">
        <v>0</v>
      </c>
      <c r="L322" s="284">
        <v>0</v>
      </c>
      <c r="M322" s="285">
        <v>0</v>
      </c>
      <c r="N322" s="284">
        <v>0</v>
      </c>
      <c r="O322" s="284">
        <v>0</v>
      </c>
      <c r="S322" s="192"/>
      <c r="T322" s="220"/>
      <c r="U322" s="221"/>
    </row>
    <row r="323" s="154" customFormat="1" ht="16" customHeight="1">
      <c r="A323" s="284">
        <v>0</v>
      </c>
      <c r="B323" s="285">
        <v>0</v>
      </c>
      <c r="C323" s="284">
        <v>0</v>
      </c>
      <c r="D323" s="284">
        <v>0</v>
      </c>
      <c r="E323" s="284">
        <v>0</v>
      </c>
      <c r="F323" s="285">
        <v>0</v>
      </c>
      <c r="G323" s="284">
        <v>0</v>
      </c>
      <c r="H323" s="284">
        <v>0</v>
      </c>
      <c r="I323" s="284">
        <v>0</v>
      </c>
      <c r="J323" s="284">
        <v>0</v>
      </c>
      <c r="K323" s="285">
        <v>0</v>
      </c>
      <c r="L323" s="284">
        <v>0</v>
      </c>
      <c r="M323" s="284">
        <v>0</v>
      </c>
      <c r="N323" s="284">
        <v>0</v>
      </c>
      <c r="O323" s="284">
        <v>0</v>
      </c>
      <c r="S323" s="192"/>
      <c r="T323" s="220"/>
      <c r="U323" s="221"/>
    </row>
    <row r="324" s="154" customFormat="1" ht="16" customHeight="1">
      <c r="A324" s="285">
        <v>0</v>
      </c>
      <c r="B324" s="284">
        <v>0</v>
      </c>
      <c r="C324" s="284">
        <v>0</v>
      </c>
      <c r="D324" s="284">
        <v>0</v>
      </c>
      <c r="E324" s="284">
        <v>0</v>
      </c>
      <c r="F324" s="285">
        <v>0</v>
      </c>
      <c r="G324" s="284">
        <v>0</v>
      </c>
      <c r="H324" s="284">
        <v>0</v>
      </c>
      <c r="I324" s="284">
        <v>0</v>
      </c>
      <c r="J324" s="284">
        <v>0</v>
      </c>
      <c r="K324" s="284">
        <v>0</v>
      </c>
      <c r="L324" s="285">
        <v>0</v>
      </c>
      <c r="M324" s="284">
        <v>0</v>
      </c>
      <c r="N324" s="284">
        <v>0</v>
      </c>
      <c r="O324" s="284">
        <v>0</v>
      </c>
      <c r="S324" s="192"/>
      <c r="T324" s="220"/>
      <c r="U324" s="221"/>
    </row>
    <row r="325" s="154" customFormat="1" ht="16" customHeight="1">
      <c r="A325" s="284">
        <v>0</v>
      </c>
      <c r="B325" s="284">
        <v>0</v>
      </c>
      <c r="C325" s="285">
        <v>0</v>
      </c>
      <c r="D325" s="284">
        <v>0</v>
      </c>
      <c r="E325" s="284">
        <v>0</v>
      </c>
      <c r="F325" s="284">
        <v>0</v>
      </c>
      <c r="G325" s="284">
        <v>0</v>
      </c>
      <c r="H325" s="284">
        <v>0</v>
      </c>
      <c r="I325" s="285">
        <v>0</v>
      </c>
      <c r="J325" s="284">
        <v>0</v>
      </c>
      <c r="K325" s="284">
        <v>0</v>
      </c>
      <c r="L325" s="284">
        <v>0</v>
      </c>
      <c r="M325" s="284">
        <v>0</v>
      </c>
      <c r="N325" s="284">
        <v>0</v>
      </c>
      <c r="O325" s="284">
        <v>0</v>
      </c>
      <c r="S325" s="192"/>
      <c r="T325" s="220"/>
      <c r="U325" s="221"/>
    </row>
    <row r="326" s="154" customFormat="1" ht="16" customHeight="1">
      <c r="A326" s="285">
        <v>0</v>
      </c>
      <c r="B326" s="284">
        <v>0</v>
      </c>
      <c r="C326" s="284">
        <v>0</v>
      </c>
      <c r="D326" s="284">
        <v>0</v>
      </c>
      <c r="E326" s="284">
        <v>0</v>
      </c>
      <c r="F326" s="284">
        <v>0</v>
      </c>
      <c r="G326" s="284">
        <v>0</v>
      </c>
      <c r="H326" s="285">
        <v>0</v>
      </c>
      <c r="I326" s="284">
        <v>0</v>
      </c>
      <c r="J326" s="284">
        <v>0</v>
      </c>
      <c r="K326" s="284">
        <v>0</v>
      </c>
      <c r="L326" s="284">
        <v>0</v>
      </c>
      <c r="M326" s="284">
        <v>0</v>
      </c>
      <c r="N326" s="284">
        <v>0</v>
      </c>
      <c r="O326" s="285">
        <v>0</v>
      </c>
      <c r="S326" s="192"/>
      <c r="T326" t="s" s="193">
        <v>20</v>
      </c>
      <c r="U326" t="s" s="194">
        <v>232</v>
      </c>
    </row>
    <row r="327" s="154" customFormat="1" ht="18" customHeight="1">
      <c r="A327" s="444"/>
      <c r="B327" t="s" s="382">
        <v>316</v>
      </c>
      <c r="C327" s="383">
        <v>55</v>
      </c>
      <c r="D327" s="424">
        <v>0</v>
      </c>
      <c r="E327" s="433"/>
      <c r="F327" s="433"/>
      <c r="G327" s="433"/>
      <c r="H327" s="433"/>
      <c r="I327" s="433"/>
      <c r="J327" s="433"/>
      <c r="K327" s="433"/>
      <c r="L327" s="433"/>
      <c r="M327" s="433"/>
      <c r="N327" s="433"/>
      <c r="O327" s="433"/>
      <c r="P327" s="372"/>
      <c r="T327" s="206">
        <v>0</v>
      </c>
      <c r="U327" s="207">
        <f>C327*T327</f>
        <v>0</v>
      </c>
    </row>
    <row r="328" s="154" customFormat="1" ht="43" customHeight="1">
      <c r="A328" s="298"/>
      <c r="B328" t="s" s="299">
        <v>244</v>
      </c>
      <c r="C328" s="373"/>
      <c r="D328" s="373"/>
      <c r="E328" s="215"/>
      <c r="F328" t="s" s="216">
        <v>229</v>
      </c>
      <c r="G328" t="s" s="217">
        <v>234</v>
      </c>
      <c r="H328" t="s" s="217">
        <v>235</v>
      </c>
      <c r="I328" t="s" s="217">
        <v>236</v>
      </c>
      <c r="J328" t="s" s="217">
        <v>237</v>
      </c>
      <c r="K328" t="s" s="217">
        <v>238</v>
      </c>
      <c r="L328" t="s" s="217">
        <v>239</v>
      </c>
      <c r="M328" t="s" s="217">
        <v>240</v>
      </c>
      <c r="N328" t="s" s="218">
        <v>241</v>
      </c>
      <c r="O328" t="s" s="219">
        <v>281</v>
      </c>
      <c r="P328" s="101">
        <f>C327*D327</f>
        <v>0</v>
      </c>
      <c r="S328" s="192"/>
      <c r="T328" s="220"/>
      <c r="U328" s="221"/>
    </row>
    <row r="329" s="154" customFormat="1" ht="57" customHeight="1">
      <c r="A329" s="378"/>
      <c r="B329" t="s" s="338">
        <v>248</v>
      </c>
      <c r="C329" s="379"/>
      <c r="D329" s="379"/>
      <c r="E329" s="380"/>
      <c r="F329" s="228"/>
      <c r="G329" t="s" s="229">
        <v>249</v>
      </c>
      <c r="H329" t="s" s="229">
        <v>250</v>
      </c>
      <c r="I329" t="s" s="229">
        <v>262</v>
      </c>
      <c r="J329" s="230">
        <v>3</v>
      </c>
      <c r="K329" s="230">
        <v>3</v>
      </c>
      <c r="L329" s="230">
        <v>1</v>
      </c>
      <c r="M329" s="230">
        <v>2</v>
      </c>
      <c r="N329" s="231">
        <v>7</v>
      </c>
      <c r="O329" t="s" s="232">
        <v>282</v>
      </c>
      <c r="S329" s="192"/>
      <c r="T329" s="220"/>
      <c r="U329" s="221"/>
    </row>
    <row r="330" s="154" customFormat="1" ht="16" customHeight="1">
      <c r="A330" s="284">
        <v>0</v>
      </c>
      <c r="B330" s="285">
        <v>0</v>
      </c>
      <c r="C330" s="284">
        <v>0</v>
      </c>
      <c r="D330" s="285">
        <v>0</v>
      </c>
      <c r="E330" s="284">
        <v>0</v>
      </c>
      <c r="F330" s="285">
        <v>0</v>
      </c>
      <c r="G330" s="284">
        <v>0</v>
      </c>
      <c r="H330" s="285">
        <v>0</v>
      </c>
      <c r="I330" s="284">
        <v>0</v>
      </c>
      <c r="J330" s="284">
        <v>0</v>
      </c>
      <c r="K330" s="285">
        <v>0</v>
      </c>
      <c r="L330" s="284">
        <v>0</v>
      </c>
      <c r="M330" s="284">
        <v>0</v>
      </c>
      <c r="N330" s="285">
        <v>0</v>
      </c>
      <c r="O330" s="284">
        <v>0</v>
      </c>
      <c r="P330" s="236">
        <f>IF(S330="NON",0,SUM(A330:O335))</f>
        <v>0</v>
      </c>
      <c r="S330" t="s" s="237">
        <v>253</v>
      </c>
      <c r="T330" s="220"/>
      <c r="U330" s="221"/>
    </row>
    <row r="331" s="154" customFormat="1" ht="16" customHeight="1">
      <c r="A331" s="284">
        <v>0</v>
      </c>
      <c r="B331" s="285">
        <v>0</v>
      </c>
      <c r="C331" s="284">
        <v>0</v>
      </c>
      <c r="D331" s="284">
        <v>0</v>
      </c>
      <c r="E331" s="285">
        <v>0</v>
      </c>
      <c r="F331" s="284">
        <v>0</v>
      </c>
      <c r="G331" s="284">
        <v>0</v>
      </c>
      <c r="H331" s="284">
        <v>0</v>
      </c>
      <c r="I331" s="285">
        <v>0</v>
      </c>
      <c r="J331" s="284">
        <v>0</v>
      </c>
      <c r="K331" s="284">
        <v>0</v>
      </c>
      <c r="L331" s="284">
        <v>0</v>
      </c>
      <c r="M331" s="285">
        <v>0</v>
      </c>
      <c r="N331" s="284">
        <v>0</v>
      </c>
      <c r="O331" s="284">
        <v>0</v>
      </c>
      <c r="S331" s="192"/>
      <c r="T331" s="220"/>
      <c r="U331" s="221"/>
    </row>
    <row r="332" s="154" customFormat="1" ht="16" customHeight="1">
      <c r="A332" s="284">
        <v>0</v>
      </c>
      <c r="B332" s="285">
        <v>0</v>
      </c>
      <c r="C332" s="284">
        <v>0</v>
      </c>
      <c r="D332" s="284">
        <v>0</v>
      </c>
      <c r="E332" s="284">
        <v>0</v>
      </c>
      <c r="F332" s="285">
        <v>0</v>
      </c>
      <c r="G332" s="284">
        <v>0</v>
      </c>
      <c r="H332" s="284">
        <v>0</v>
      </c>
      <c r="I332" s="284">
        <v>0</v>
      </c>
      <c r="J332" s="284">
        <v>0</v>
      </c>
      <c r="K332" s="285">
        <v>0</v>
      </c>
      <c r="L332" s="284">
        <v>0</v>
      </c>
      <c r="M332" s="284">
        <v>0</v>
      </c>
      <c r="N332" s="284">
        <v>0</v>
      </c>
      <c r="O332" s="284">
        <v>0</v>
      </c>
      <c r="S332" s="192"/>
      <c r="T332" s="220"/>
      <c r="U332" s="221"/>
    </row>
    <row r="333" s="154" customFormat="1" ht="16" customHeight="1">
      <c r="A333" s="285">
        <v>0</v>
      </c>
      <c r="B333" s="284">
        <v>0</v>
      </c>
      <c r="C333" s="284">
        <v>0</v>
      </c>
      <c r="D333" s="284">
        <v>0</v>
      </c>
      <c r="E333" s="284">
        <v>0</v>
      </c>
      <c r="F333" s="285">
        <v>0</v>
      </c>
      <c r="G333" s="284">
        <v>0</v>
      </c>
      <c r="H333" s="284">
        <v>0</v>
      </c>
      <c r="I333" s="284">
        <v>0</v>
      </c>
      <c r="J333" s="284">
        <v>0</v>
      </c>
      <c r="K333" s="284">
        <v>0</v>
      </c>
      <c r="L333" s="285">
        <v>0</v>
      </c>
      <c r="M333" s="284">
        <v>0</v>
      </c>
      <c r="N333" s="284">
        <v>0</v>
      </c>
      <c r="O333" s="284">
        <v>0</v>
      </c>
      <c r="S333" s="192"/>
      <c r="T333" s="220"/>
      <c r="U333" s="221"/>
    </row>
    <row r="334" s="154" customFormat="1" ht="16" customHeight="1">
      <c r="A334" s="284">
        <v>0</v>
      </c>
      <c r="B334" s="284">
        <v>0</v>
      </c>
      <c r="C334" s="285">
        <v>0</v>
      </c>
      <c r="D334" s="284">
        <v>0</v>
      </c>
      <c r="E334" s="284">
        <v>0</v>
      </c>
      <c r="F334" s="284">
        <v>0</v>
      </c>
      <c r="G334" s="284">
        <v>0</v>
      </c>
      <c r="H334" s="284">
        <v>0</v>
      </c>
      <c r="I334" s="285">
        <v>0</v>
      </c>
      <c r="J334" s="284">
        <v>0</v>
      </c>
      <c r="K334" s="284">
        <v>0</v>
      </c>
      <c r="L334" s="284">
        <v>0</v>
      </c>
      <c r="M334" s="284">
        <v>0</v>
      </c>
      <c r="N334" s="284">
        <v>0</v>
      </c>
      <c r="O334" s="284">
        <v>0</v>
      </c>
      <c r="S334" s="192"/>
      <c r="T334" s="220"/>
      <c r="U334" s="221"/>
    </row>
    <row r="335" s="154" customFormat="1" ht="16" customHeight="1">
      <c r="A335" s="285">
        <v>0</v>
      </c>
      <c r="B335" s="284">
        <v>0</v>
      </c>
      <c r="C335" s="284">
        <v>0</v>
      </c>
      <c r="D335" s="284">
        <v>0</v>
      </c>
      <c r="E335" s="284">
        <v>0</v>
      </c>
      <c r="F335" s="284">
        <v>0</v>
      </c>
      <c r="G335" s="284">
        <v>0</v>
      </c>
      <c r="H335" s="285">
        <v>0</v>
      </c>
      <c r="I335" s="284">
        <v>0</v>
      </c>
      <c r="J335" s="284">
        <v>0</v>
      </c>
      <c r="K335" s="284">
        <v>0</v>
      </c>
      <c r="L335" s="284">
        <v>0</v>
      </c>
      <c r="M335" s="284">
        <v>0</v>
      </c>
      <c r="N335" s="284">
        <v>0</v>
      </c>
      <c r="O335" s="285">
        <v>0</v>
      </c>
      <c r="S335" s="192"/>
      <c r="T335" s="220"/>
      <c r="U335" s="221"/>
    </row>
    <row r="336" s="154" customFormat="1" ht="18" customHeight="1">
      <c r="A336" s="293"/>
      <c r="B336" t="s" s="294">
        <v>260</v>
      </c>
      <c r="C336" s="295"/>
      <c r="D336" s="295"/>
      <c r="E336" s="295"/>
      <c r="F336" s="295"/>
      <c r="G336" s="295"/>
      <c r="H336" s="295"/>
      <c r="I336" s="295"/>
      <c r="J336" s="295"/>
      <c r="K336" s="295"/>
      <c r="L336" s="295"/>
      <c r="M336" s="296"/>
      <c r="N336" s="296"/>
      <c r="O336" s="297"/>
      <c r="P336" s="180"/>
      <c r="S336" s="192"/>
      <c r="T336" s="220"/>
      <c r="U336" s="221"/>
    </row>
    <row r="337" s="154" customFormat="1" ht="17" customHeight="1">
      <c r="A337" t="s" s="188">
        <v>226</v>
      </c>
      <c r="B337" t="s" s="189">
        <v>227</v>
      </c>
      <c r="C337" t="s" s="189">
        <v>19</v>
      </c>
      <c r="D337" t="s" s="189">
        <v>20</v>
      </c>
      <c r="E337" t="s" s="189">
        <v>228</v>
      </c>
      <c r="F337" t="s" s="189">
        <v>229</v>
      </c>
      <c r="G337" s="190"/>
      <c r="H337" s="190"/>
      <c r="I337" s="190"/>
      <c r="J337" s="190"/>
      <c r="K337" s="190"/>
      <c r="L337" s="190"/>
      <c r="M337" s="190"/>
      <c r="N337" s="190"/>
      <c r="O337" t="s" s="189">
        <v>230</v>
      </c>
      <c r="P337" t="s" s="191">
        <v>231</v>
      </c>
      <c r="S337" s="192"/>
      <c r="T337" t="s" s="193">
        <v>20</v>
      </c>
      <c r="U337" t="s" s="194">
        <v>232</v>
      </c>
    </row>
    <row r="338" s="154" customFormat="1" ht="18" customHeight="1">
      <c r="A338" s="369"/>
      <c r="B338" t="s" s="370">
        <v>317</v>
      </c>
      <c r="C338" s="371">
        <v>90</v>
      </c>
      <c r="D338" s="428">
        <v>0</v>
      </c>
      <c r="E338" s="372"/>
      <c r="F338" s="372"/>
      <c r="G338" s="372"/>
      <c r="H338" s="372"/>
      <c r="I338" s="372"/>
      <c r="J338" s="372"/>
      <c r="K338" s="372"/>
      <c r="L338" s="372"/>
      <c r="M338" s="372"/>
      <c r="N338" s="372"/>
      <c r="O338" s="372"/>
      <c r="P338" s="372"/>
      <c r="T338" s="206">
        <v>0</v>
      </c>
      <c r="U338" s="207">
        <f>C338*T338</f>
        <v>0</v>
      </c>
    </row>
    <row r="339" s="154" customFormat="1" ht="16" customHeight="1">
      <c r="A339" s="298"/>
      <c r="B339" t="s" s="299">
        <v>244</v>
      </c>
      <c r="C339" s="373"/>
      <c r="D339" s="373"/>
      <c r="E339" s="373"/>
      <c r="F339" t="s" s="216">
        <v>229</v>
      </c>
      <c r="G339" t="s" s="217">
        <v>234</v>
      </c>
      <c r="H339" t="s" s="217">
        <v>235</v>
      </c>
      <c r="I339" t="s" s="217">
        <v>236</v>
      </c>
      <c r="J339" t="s" s="217">
        <v>237</v>
      </c>
      <c r="K339" t="s" s="217">
        <v>238</v>
      </c>
      <c r="L339" t="s" s="217">
        <v>239</v>
      </c>
      <c r="M339" t="s" s="217">
        <v>240</v>
      </c>
      <c r="N339" t="s" s="218">
        <v>241</v>
      </c>
      <c r="O339" s="445"/>
      <c r="P339" s="101">
        <f>C338*D338</f>
        <v>0</v>
      </c>
      <c r="S339" s="192"/>
      <c r="T339" s="220"/>
      <c r="U339" s="221"/>
    </row>
    <row r="340" s="154" customFormat="1" ht="43" customHeight="1">
      <c r="A340" s="378"/>
      <c r="B340" s="430"/>
      <c r="C340" s="430"/>
      <c r="D340" s="430"/>
      <c r="E340" s="430"/>
      <c r="F340" s="228"/>
      <c r="G340" t="s" s="229">
        <v>249</v>
      </c>
      <c r="H340" t="s" s="229">
        <v>250</v>
      </c>
      <c r="I340" t="s" s="229">
        <v>262</v>
      </c>
      <c r="J340" s="230">
        <v>5</v>
      </c>
      <c r="K340" s="230">
        <v>5</v>
      </c>
      <c r="L340" s="230">
        <v>2</v>
      </c>
      <c r="M340" t="s" s="229">
        <v>223</v>
      </c>
      <c r="N340" s="231">
        <v>6</v>
      </c>
      <c r="O340" t="s" s="219">
        <v>286</v>
      </c>
      <c r="S340" s="192"/>
      <c r="T340" s="220"/>
      <c r="U340" s="221"/>
    </row>
    <row r="341" s="154" customFormat="1" ht="16" customHeight="1">
      <c r="A341" s="284">
        <v>0</v>
      </c>
      <c r="B341" s="285">
        <v>0</v>
      </c>
      <c r="C341" s="284">
        <v>0</v>
      </c>
      <c r="D341" s="284">
        <v>0</v>
      </c>
      <c r="E341" s="285">
        <v>0</v>
      </c>
      <c r="F341" s="284">
        <v>0</v>
      </c>
      <c r="G341" s="284">
        <v>0</v>
      </c>
      <c r="H341" s="284">
        <v>0</v>
      </c>
      <c r="I341" s="285">
        <v>0</v>
      </c>
      <c r="J341" s="284">
        <v>0</v>
      </c>
      <c r="K341" s="284">
        <v>0</v>
      </c>
      <c r="L341" s="284">
        <v>0</v>
      </c>
      <c r="M341" s="284">
        <v>0</v>
      </c>
      <c r="N341" s="285">
        <v>0</v>
      </c>
      <c r="O341" s="304"/>
      <c r="P341" s="305">
        <f>IF(S341="NON",0,SUM(B341+C341+D341+E341+F341+G341+H341+I341+J341+K341+L341+M341+N341+O341))</f>
        <v>0</v>
      </c>
      <c r="S341" t="s" s="237">
        <v>253</v>
      </c>
      <c r="T341" s="220"/>
      <c r="U341" s="221"/>
    </row>
    <row r="342" s="154" customFormat="1" ht="16" customHeight="1">
      <c r="A342" s="306"/>
      <c r="B342" t="s" s="307">
        <v>244</v>
      </c>
      <c r="C342" s="389"/>
      <c r="D342" s="389"/>
      <c r="E342" s="389"/>
      <c r="F342" t="s" s="308">
        <v>229</v>
      </c>
      <c r="G342" t="s" s="309">
        <v>234</v>
      </c>
      <c r="H342" t="s" s="309">
        <v>235</v>
      </c>
      <c r="I342" t="s" s="309">
        <v>236</v>
      </c>
      <c r="J342" t="s" s="309">
        <v>237</v>
      </c>
      <c r="K342" t="s" s="309">
        <v>238</v>
      </c>
      <c r="L342" t="s" s="309">
        <v>239</v>
      </c>
      <c r="M342" t="s" s="309">
        <v>240</v>
      </c>
      <c r="N342" t="s" s="310">
        <v>241</v>
      </c>
      <c r="O342" s="445"/>
      <c r="P342" s="80"/>
      <c r="S342" s="192"/>
      <c r="T342" s="220"/>
      <c r="U342" s="221"/>
    </row>
    <row r="343" s="154" customFormat="1" ht="43" customHeight="1">
      <c r="A343" s="378"/>
      <c r="B343" s="430"/>
      <c r="C343" s="430"/>
      <c r="D343" s="430"/>
      <c r="E343" s="430"/>
      <c r="F343" s="228"/>
      <c r="G343" t="s" s="229">
        <v>249</v>
      </c>
      <c r="H343" t="s" s="229">
        <v>250</v>
      </c>
      <c r="I343" t="s" s="229">
        <v>262</v>
      </c>
      <c r="J343" s="230">
        <v>5</v>
      </c>
      <c r="K343" s="230">
        <v>5</v>
      </c>
      <c r="L343" s="230">
        <v>2</v>
      </c>
      <c r="M343" t="s" s="229">
        <v>223</v>
      </c>
      <c r="N343" s="231">
        <v>6</v>
      </c>
      <c r="O343" t="s" s="219">
        <v>286</v>
      </c>
      <c r="S343" s="192"/>
      <c r="T343" s="220"/>
      <c r="U343" s="221"/>
    </row>
    <row r="344" s="154" customFormat="1" ht="16" customHeight="1">
      <c r="A344" s="284">
        <v>0</v>
      </c>
      <c r="B344" s="285">
        <v>0</v>
      </c>
      <c r="C344" s="284">
        <v>0</v>
      </c>
      <c r="D344" s="284">
        <v>0</v>
      </c>
      <c r="E344" s="285">
        <v>0</v>
      </c>
      <c r="F344" s="284">
        <v>0</v>
      </c>
      <c r="G344" s="284">
        <v>0</v>
      </c>
      <c r="H344" s="284">
        <v>0</v>
      </c>
      <c r="I344" s="285">
        <v>0</v>
      </c>
      <c r="J344" s="284">
        <v>0</v>
      </c>
      <c r="K344" s="284">
        <v>0</v>
      </c>
      <c r="L344" s="284">
        <v>0</v>
      </c>
      <c r="M344" s="284">
        <v>0</v>
      </c>
      <c r="N344" s="285">
        <v>0</v>
      </c>
      <c r="O344" s="304"/>
      <c r="P344" s="305">
        <f>IF(S344="NON",0,SUM(B344+C344+D344+E344+F344+G344+H344+I344+J344+K344+L344+M344+N344+O344))</f>
        <v>0</v>
      </c>
      <c r="S344" t="s" s="237">
        <v>253</v>
      </c>
      <c r="T344" s="220"/>
      <c r="U344" s="221"/>
    </row>
    <row r="345" s="154" customFormat="1" ht="16" customHeight="1">
      <c r="A345" s="306"/>
      <c r="B345" t="s" s="307">
        <v>244</v>
      </c>
      <c r="C345" s="389"/>
      <c r="D345" s="389"/>
      <c r="E345" s="389"/>
      <c r="F345" t="s" s="308">
        <v>229</v>
      </c>
      <c r="G345" t="s" s="309">
        <v>234</v>
      </c>
      <c r="H345" t="s" s="309">
        <v>235</v>
      </c>
      <c r="I345" t="s" s="309">
        <v>236</v>
      </c>
      <c r="J345" t="s" s="309">
        <v>237</v>
      </c>
      <c r="K345" t="s" s="309">
        <v>238</v>
      </c>
      <c r="L345" t="s" s="309">
        <v>239</v>
      </c>
      <c r="M345" t="s" s="309">
        <v>240</v>
      </c>
      <c r="N345" t="s" s="310">
        <v>241</v>
      </c>
      <c r="O345" s="445"/>
      <c r="P345" s="80"/>
      <c r="S345" s="192"/>
      <c r="T345" s="220"/>
      <c r="U345" s="221"/>
    </row>
    <row r="346" s="154" customFormat="1" ht="43" customHeight="1">
      <c r="A346" s="378"/>
      <c r="B346" s="430"/>
      <c r="C346" s="430"/>
      <c r="D346" s="430"/>
      <c r="E346" s="430"/>
      <c r="F346" s="228"/>
      <c r="G346" t="s" s="229">
        <v>249</v>
      </c>
      <c r="H346" t="s" s="229">
        <v>250</v>
      </c>
      <c r="I346" t="s" s="229">
        <v>262</v>
      </c>
      <c r="J346" s="230">
        <v>5</v>
      </c>
      <c r="K346" s="230">
        <v>5</v>
      </c>
      <c r="L346" s="230">
        <v>2</v>
      </c>
      <c r="M346" t="s" s="229">
        <v>223</v>
      </c>
      <c r="N346" s="231">
        <v>6</v>
      </c>
      <c r="O346" t="s" s="219">
        <v>286</v>
      </c>
      <c r="S346" s="192"/>
      <c r="T346" s="220"/>
      <c r="U346" s="221"/>
    </row>
    <row r="347" s="154" customFormat="1" ht="16" customHeight="1">
      <c r="A347" s="284">
        <v>0</v>
      </c>
      <c r="B347" s="285">
        <v>0</v>
      </c>
      <c r="C347" s="284">
        <v>0</v>
      </c>
      <c r="D347" s="284">
        <v>0</v>
      </c>
      <c r="E347" s="285">
        <v>0</v>
      </c>
      <c r="F347" s="284">
        <v>0</v>
      </c>
      <c r="G347" s="284">
        <v>0</v>
      </c>
      <c r="H347" s="284">
        <v>0</v>
      </c>
      <c r="I347" s="285">
        <v>0</v>
      </c>
      <c r="J347" s="284">
        <v>0</v>
      </c>
      <c r="K347" s="284">
        <v>0</v>
      </c>
      <c r="L347" s="284">
        <v>0</v>
      </c>
      <c r="M347" s="284">
        <v>0</v>
      </c>
      <c r="N347" s="285">
        <v>0</v>
      </c>
      <c r="O347" s="304"/>
      <c r="P347" s="305">
        <f>IF(S347="NON",0,SUM(B347+C347+D347+E347+F347+G347+H347+I347+J347+K347+L347+M347+N347+O347))</f>
        <v>0</v>
      </c>
      <c r="S347" t="s" s="237">
        <v>253</v>
      </c>
      <c r="T347" s="220"/>
      <c r="U347" s="221"/>
    </row>
    <row r="348" s="154" customFormat="1" ht="16" customHeight="1">
      <c r="A348" s="306"/>
      <c r="B348" t="s" s="307">
        <v>244</v>
      </c>
      <c r="C348" s="389"/>
      <c r="D348" s="389"/>
      <c r="E348" s="389"/>
      <c r="F348" t="s" s="308">
        <v>229</v>
      </c>
      <c r="G348" t="s" s="309">
        <v>234</v>
      </c>
      <c r="H348" t="s" s="309">
        <v>235</v>
      </c>
      <c r="I348" t="s" s="309">
        <v>236</v>
      </c>
      <c r="J348" t="s" s="309">
        <v>237</v>
      </c>
      <c r="K348" t="s" s="309">
        <v>238</v>
      </c>
      <c r="L348" t="s" s="309">
        <v>239</v>
      </c>
      <c r="M348" t="s" s="309">
        <v>240</v>
      </c>
      <c r="N348" t="s" s="310">
        <v>241</v>
      </c>
      <c r="O348" s="445"/>
      <c r="P348" s="80"/>
      <c r="S348" s="192"/>
      <c r="T348" s="220"/>
      <c r="U348" s="221"/>
    </row>
    <row r="349" s="154" customFormat="1" ht="43" customHeight="1">
      <c r="A349" s="378"/>
      <c r="B349" s="430"/>
      <c r="C349" s="430"/>
      <c r="D349" s="430"/>
      <c r="E349" s="430"/>
      <c r="F349" s="228"/>
      <c r="G349" t="s" s="229">
        <v>249</v>
      </c>
      <c r="H349" t="s" s="229">
        <v>250</v>
      </c>
      <c r="I349" t="s" s="229">
        <v>262</v>
      </c>
      <c r="J349" s="230">
        <v>5</v>
      </c>
      <c r="K349" s="230">
        <v>5</v>
      </c>
      <c r="L349" s="230">
        <v>2</v>
      </c>
      <c r="M349" t="s" s="229">
        <v>223</v>
      </c>
      <c r="N349" s="231">
        <v>6</v>
      </c>
      <c r="O349" t="s" s="219">
        <v>286</v>
      </c>
      <c r="S349" s="192"/>
      <c r="T349" s="220"/>
      <c r="U349" s="221"/>
    </row>
    <row r="350" s="154" customFormat="1" ht="16" customHeight="1">
      <c r="A350" s="284">
        <v>0</v>
      </c>
      <c r="B350" s="285">
        <v>0</v>
      </c>
      <c r="C350" s="284">
        <v>0</v>
      </c>
      <c r="D350" s="284">
        <v>0</v>
      </c>
      <c r="E350" s="285">
        <v>0</v>
      </c>
      <c r="F350" s="284">
        <v>0</v>
      </c>
      <c r="G350" s="284">
        <v>0</v>
      </c>
      <c r="H350" s="284">
        <v>0</v>
      </c>
      <c r="I350" s="285">
        <v>0</v>
      </c>
      <c r="J350" s="284">
        <v>0</v>
      </c>
      <c r="K350" s="284">
        <v>0</v>
      </c>
      <c r="L350" s="284">
        <v>0</v>
      </c>
      <c r="M350" s="284">
        <v>0</v>
      </c>
      <c r="N350" s="285">
        <v>0</v>
      </c>
      <c r="O350" s="304"/>
      <c r="P350" s="305">
        <f>IF(S350="NON",0,SUM(B350+C350+D350+E350+F350+G350+H350+I350+J350+K350+L350+M350+N350+O350))</f>
        <v>0</v>
      </c>
      <c r="S350" t="s" s="237">
        <v>253</v>
      </c>
      <c r="T350" t="s" s="193">
        <v>20</v>
      </c>
      <c r="U350" t="s" s="194">
        <v>232</v>
      </c>
    </row>
    <row r="351" s="154" customFormat="1" ht="18" customHeight="1">
      <c r="A351" t="s" s="446">
        <v>290</v>
      </c>
      <c r="B351" s="447"/>
      <c r="C351" s="383">
        <v>30</v>
      </c>
      <c r="D351" s="424">
        <v>0</v>
      </c>
      <c r="E351" s="433"/>
      <c r="F351" s="433"/>
      <c r="G351" s="433"/>
      <c r="H351" s="433"/>
      <c r="I351" s="433"/>
      <c r="J351" s="433"/>
      <c r="K351" s="433"/>
      <c r="L351" s="433"/>
      <c r="M351" s="433"/>
      <c r="N351" s="433"/>
      <c r="O351" s="372"/>
      <c r="P351" s="372"/>
      <c r="S351" s="192"/>
      <c r="T351" s="206">
        <v>0</v>
      </c>
      <c r="U351" s="207">
        <f>C351*T351</f>
        <v>0</v>
      </c>
    </row>
    <row r="352" s="154" customFormat="1" ht="29" customHeight="1">
      <c r="A352" s="298"/>
      <c r="B352" t="s" s="299">
        <v>244</v>
      </c>
      <c r="C352" s="373"/>
      <c r="D352" s="373"/>
      <c r="E352" s="373"/>
      <c r="F352" t="s" s="216">
        <v>229</v>
      </c>
      <c r="G352" t="s" s="217">
        <v>234</v>
      </c>
      <c r="H352" t="s" s="217">
        <v>235</v>
      </c>
      <c r="I352" t="s" s="217">
        <v>236</v>
      </c>
      <c r="J352" t="s" s="217">
        <v>237</v>
      </c>
      <c r="K352" t="s" s="217">
        <v>238</v>
      </c>
      <c r="L352" t="s" s="217">
        <v>239</v>
      </c>
      <c r="M352" t="s" s="217">
        <v>240</v>
      </c>
      <c r="N352" t="s" s="218">
        <v>241</v>
      </c>
      <c r="O352" t="s" s="219">
        <v>305</v>
      </c>
      <c r="P352" s="101">
        <f>C351*D351</f>
        <v>0</v>
      </c>
      <c r="S352" s="192"/>
      <c r="T352" s="220"/>
      <c r="U352" s="221"/>
    </row>
    <row r="353" s="154" customFormat="1" ht="30" customHeight="1">
      <c r="A353" s="374"/>
      <c r="B353" s="373"/>
      <c r="C353" s="373"/>
      <c r="D353" s="373"/>
      <c r="E353" s="373"/>
      <c r="F353" s="209"/>
      <c r="G353" t="s" s="211">
        <v>249</v>
      </c>
      <c r="H353" t="s" s="342">
        <v>262</v>
      </c>
      <c r="I353" t="s" s="343">
        <v>262</v>
      </c>
      <c r="J353" s="344">
        <v>3</v>
      </c>
      <c r="K353" s="344">
        <v>3</v>
      </c>
      <c r="L353" s="344">
        <v>1</v>
      </c>
      <c r="M353" s="344">
        <v>1</v>
      </c>
      <c r="N353" t="s" s="448">
        <v>303</v>
      </c>
      <c r="O353" t="s" s="346">
        <v>291</v>
      </c>
      <c r="T353" s="220"/>
      <c r="U353" s="221"/>
    </row>
    <row r="354" s="154" customFormat="1" ht="31" customHeight="1">
      <c r="A354" s="374"/>
      <c r="B354" s="373"/>
      <c r="C354" s="373"/>
      <c r="D354" s="373"/>
      <c r="E354" s="373"/>
      <c r="F354" t="s" s="347">
        <v>292</v>
      </c>
      <c r="G354" t="s" s="348">
        <v>293</v>
      </c>
      <c r="H354" t="s" s="348">
        <v>262</v>
      </c>
      <c r="I354" t="s" s="348">
        <v>27</v>
      </c>
      <c r="J354" t="s" s="348">
        <v>27</v>
      </c>
      <c r="K354" t="s" s="348">
        <v>27</v>
      </c>
      <c r="L354" s="349">
        <v>2</v>
      </c>
      <c r="M354" s="349">
        <v>1</v>
      </c>
      <c r="N354" t="s" s="350">
        <v>27</v>
      </c>
      <c r="O354" t="s" s="346">
        <v>294</v>
      </c>
      <c r="S354" s="192"/>
      <c r="T354" s="220"/>
      <c r="U354" s="221"/>
    </row>
    <row r="355" s="154" customFormat="1" ht="16" customHeight="1">
      <c r="A355" s="378"/>
      <c r="B355" s="430"/>
      <c r="C355" s="430"/>
      <c r="D355" s="430"/>
      <c r="E355" s="430"/>
      <c r="F355" t="s" s="351">
        <v>295</v>
      </c>
      <c r="G355" t="s" s="352">
        <v>296</v>
      </c>
      <c r="H355" t="s" s="352">
        <v>262</v>
      </c>
      <c r="I355" t="s" s="352">
        <v>27</v>
      </c>
      <c r="J355" t="s" s="352">
        <v>27</v>
      </c>
      <c r="K355" t="s" s="352">
        <v>27</v>
      </c>
      <c r="L355" s="353">
        <v>2</v>
      </c>
      <c r="M355" s="353">
        <v>1</v>
      </c>
      <c r="N355" t="s" s="354">
        <v>27</v>
      </c>
      <c r="O355" s="255"/>
      <c r="S355" s="192"/>
      <c r="T355" s="220"/>
      <c r="U355" s="221"/>
    </row>
    <row r="356" s="154" customFormat="1" ht="18" customHeight="1">
      <c r="A356" s="284">
        <v>0</v>
      </c>
      <c r="B356" s="285">
        <v>0</v>
      </c>
      <c r="C356" s="284">
        <v>0</v>
      </c>
      <c r="D356" s="284">
        <v>0</v>
      </c>
      <c r="E356" s="285">
        <v>0</v>
      </c>
      <c r="F356" s="284">
        <v>0</v>
      </c>
      <c r="G356" s="284">
        <v>0</v>
      </c>
      <c r="H356" s="284">
        <v>0</v>
      </c>
      <c r="I356" s="285">
        <v>0</v>
      </c>
      <c r="J356" s="284">
        <v>0</v>
      </c>
      <c r="K356" s="284">
        <v>0</v>
      </c>
      <c r="L356" s="284">
        <v>0</v>
      </c>
      <c r="M356" s="284">
        <v>0</v>
      </c>
      <c r="N356" s="285">
        <v>0</v>
      </c>
      <c r="O356" s="304"/>
      <c r="P356" s="305">
        <f>IF(S356="NON",0,SUM(B356+C356+D356+E356+F356+G356+H356+I356+J356+K356+L356+M356+N356+O356))</f>
        <v>0</v>
      </c>
      <c r="S356" t="s" s="237">
        <v>253</v>
      </c>
      <c r="T356" s="220"/>
      <c r="U356" s="221"/>
    </row>
    <row r="357" s="154" customFormat="1" ht="29" customHeight="1">
      <c r="A357" s="306"/>
      <c r="B357" t="s" s="307">
        <v>244</v>
      </c>
      <c r="C357" s="389"/>
      <c r="D357" s="389"/>
      <c r="E357" s="389"/>
      <c r="F357" t="s" s="308">
        <v>229</v>
      </c>
      <c r="G357" t="s" s="309">
        <v>234</v>
      </c>
      <c r="H357" t="s" s="309">
        <v>235</v>
      </c>
      <c r="I357" t="s" s="309">
        <v>236</v>
      </c>
      <c r="J357" t="s" s="309">
        <v>237</v>
      </c>
      <c r="K357" t="s" s="309">
        <v>238</v>
      </c>
      <c r="L357" t="s" s="309">
        <v>239</v>
      </c>
      <c r="M357" t="s" s="309">
        <v>240</v>
      </c>
      <c r="N357" t="s" s="310">
        <v>241</v>
      </c>
      <c r="O357" t="s" s="219">
        <v>305</v>
      </c>
      <c r="P357" s="80"/>
      <c r="S357" s="192"/>
      <c r="T357" s="220"/>
      <c r="U357" s="221"/>
    </row>
    <row r="358" s="154" customFormat="1" ht="30" customHeight="1">
      <c r="A358" s="374"/>
      <c r="B358" s="373"/>
      <c r="C358" s="373"/>
      <c r="D358" s="373"/>
      <c r="E358" s="373"/>
      <c r="F358" s="209"/>
      <c r="G358" t="s" s="211">
        <v>249</v>
      </c>
      <c r="H358" t="s" s="342">
        <v>262</v>
      </c>
      <c r="I358" t="s" s="343">
        <v>262</v>
      </c>
      <c r="J358" s="344">
        <v>3</v>
      </c>
      <c r="K358" s="344">
        <v>3</v>
      </c>
      <c r="L358" s="344">
        <v>1</v>
      </c>
      <c r="M358" s="344">
        <v>1</v>
      </c>
      <c r="N358" t="s" s="448">
        <v>303</v>
      </c>
      <c r="O358" t="s" s="346">
        <v>291</v>
      </c>
      <c r="T358" s="220"/>
      <c r="U358" s="221"/>
    </row>
    <row r="359" s="154" customFormat="1" ht="31" customHeight="1">
      <c r="A359" s="374"/>
      <c r="B359" s="373"/>
      <c r="C359" s="373"/>
      <c r="D359" s="373"/>
      <c r="E359" s="373"/>
      <c r="F359" t="s" s="347">
        <v>292</v>
      </c>
      <c r="G359" t="s" s="348">
        <v>293</v>
      </c>
      <c r="H359" t="s" s="348">
        <v>262</v>
      </c>
      <c r="I359" t="s" s="348">
        <v>27</v>
      </c>
      <c r="J359" t="s" s="348">
        <v>27</v>
      </c>
      <c r="K359" t="s" s="348">
        <v>27</v>
      </c>
      <c r="L359" s="349">
        <v>2</v>
      </c>
      <c r="M359" s="349">
        <v>1</v>
      </c>
      <c r="N359" t="s" s="350">
        <v>27</v>
      </c>
      <c r="O359" t="s" s="346">
        <v>294</v>
      </c>
      <c r="S359" s="192"/>
      <c r="T359" s="220"/>
      <c r="U359" s="221"/>
    </row>
    <row r="360" s="154" customFormat="1" ht="16" customHeight="1">
      <c r="A360" s="378"/>
      <c r="B360" s="430"/>
      <c r="C360" s="430"/>
      <c r="D360" s="430"/>
      <c r="E360" s="430"/>
      <c r="F360" t="s" s="351">
        <v>295</v>
      </c>
      <c r="G360" t="s" s="352">
        <v>296</v>
      </c>
      <c r="H360" t="s" s="352">
        <v>262</v>
      </c>
      <c r="I360" t="s" s="352">
        <v>27</v>
      </c>
      <c r="J360" t="s" s="352">
        <v>27</v>
      </c>
      <c r="K360" t="s" s="352">
        <v>27</v>
      </c>
      <c r="L360" s="353">
        <v>2</v>
      </c>
      <c r="M360" s="353">
        <v>1</v>
      </c>
      <c r="N360" t="s" s="354">
        <v>27</v>
      </c>
      <c r="O360" s="255"/>
      <c r="S360" s="192"/>
      <c r="T360" s="220"/>
      <c r="U360" s="221"/>
    </row>
    <row r="361" s="154" customFormat="1" ht="18" customHeight="1">
      <c r="A361" s="284">
        <v>0</v>
      </c>
      <c r="B361" s="285">
        <v>0</v>
      </c>
      <c r="C361" s="284">
        <v>0</v>
      </c>
      <c r="D361" s="284">
        <v>0</v>
      </c>
      <c r="E361" s="285">
        <v>0</v>
      </c>
      <c r="F361" s="284">
        <v>0</v>
      </c>
      <c r="G361" s="284">
        <v>0</v>
      </c>
      <c r="H361" s="284">
        <v>0</v>
      </c>
      <c r="I361" s="285">
        <v>0</v>
      </c>
      <c r="J361" s="284">
        <v>0</v>
      </c>
      <c r="K361" s="284">
        <v>0</v>
      </c>
      <c r="L361" s="284">
        <v>0</v>
      </c>
      <c r="M361" s="284">
        <v>0</v>
      </c>
      <c r="N361" s="285">
        <v>0</v>
      </c>
      <c r="O361" s="304"/>
      <c r="P361" s="305">
        <f>IF(S361="NON",0,SUM(B361+C361+D361+E361+F361+G361+H361+I361+J361+K361+L361+M361+N361+O361))</f>
        <v>0</v>
      </c>
      <c r="S361" t="s" s="237">
        <v>253</v>
      </c>
      <c r="T361" s="220"/>
      <c r="U361" s="221"/>
    </row>
    <row r="362" s="154" customFormat="1" ht="29" customHeight="1">
      <c r="A362" s="306"/>
      <c r="B362" t="s" s="307">
        <v>244</v>
      </c>
      <c r="C362" s="389"/>
      <c r="D362" s="389"/>
      <c r="E362" s="389"/>
      <c r="F362" t="s" s="308">
        <v>229</v>
      </c>
      <c r="G362" t="s" s="309">
        <v>234</v>
      </c>
      <c r="H362" t="s" s="309">
        <v>235</v>
      </c>
      <c r="I362" t="s" s="309">
        <v>236</v>
      </c>
      <c r="J362" t="s" s="309">
        <v>237</v>
      </c>
      <c r="K362" t="s" s="309">
        <v>238</v>
      </c>
      <c r="L362" t="s" s="309">
        <v>239</v>
      </c>
      <c r="M362" t="s" s="309">
        <v>240</v>
      </c>
      <c r="N362" t="s" s="310">
        <v>241</v>
      </c>
      <c r="O362" t="s" s="219">
        <v>305</v>
      </c>
      <c r="P362" s="80"/>
      <c r="S362" s="192"/>
      <c r="T362" s="220"/>
      <c r="U362" s="221"/>
    </row>
    <row r="363" s="154" customFormat="1" ht="30" customHeight="1">
      <c r="A363" s="374"/>
      <c r="B363" s="373"/>
      <c r="C363" s="373"/>
      <c r="D363" s="373"/>
      <c r="E363" s="373"/>
      <c r="F363" s="209"/>
      <c r="G363" t="s" s="211">
        <v>249</v>
      </c>
      <c r="H363" t="s" s="342">
        <v>262</v>
      </c>
      <c r="I363" t="s" s="343">
        <v>262</v>
      </c>
      <c r="J363" s="344">
        <v>3</v>
      </c>
      <c r="K363" s="344">
        <v>3</v>
      </c>
      <c r="L363" s="344">
        <v>1</v>
      </c>
      <c r="M363" s="344">
        <v>1</v>
      </c>
      <c r="N363" t="s" s="448">
        <v>303</v>
      </c>
      <c r="O363" t="s" s="346">
        <v>291</v>
      </c>
      <c r="T363" s="220"/>
      <c r="U363" s="221"/>
    </row>
    <row r="364" s="154" customFormat="1" ht="31" customHeight="1">
      <c r="A364" s="374"/>
      <c r="B364" s="373"/>
      <c r="C364" s="373"/>
      <c r="D364" s="373"/>
      <c r="E364" s="373"/>
      <c r="F364" t="s" s="347">
        <v>292</v>
      </c>
      <c r="G364" t="s" s="348">
        <v>293</v>
      </c>
      <c r="H364" t="s" s="348">
        <v>262</v>
      </c>
      <c r="I364" t="s" s="348">
        <v>27</v>
      </c>
      <c r="J364" t="s" s="348">
        <v>27</v>
      </c>
      <c r="K364" t="s" s="348">
        <v>27</v>
      </c>
      <c r="L364" s="349">
        <v>2</v>
      </c>
      <c r="M364" s="349">
        <v>1</v>
      </c>
      <c r="N364" t="s" s="350">
        <v>27</v>
      </c>
      <c r="O364" t="s" s="346">
        <v>294</v>
      </c>
      <c r="S364" s="192"/>
      <c r="T364" s="220"/>
      <c r="U364" s="221"/>
    </row>
    <row r="365" s="154" customFormat="1" ht="16" customHeight="1">
      <c r="A365" s="378"/>
      <c r="B365" s="430"/>
      <c r="C365" s="430"/>
      <c r="D365" s="430"/>
      <c r="E365" s="430"/>
      <c r="F365" t="s" s="351">
        <v>295</v>
      </c>
      <c r="G365" t="s" s="352">
        <v>296</v>
      </c>
      <c r="H365" t="s" s="352">
        <v>262</v>
      </c>
      <c r="I365" t="s" s="352">
        <v>27</v>
      </c>
      <c r="J365" t="s" s="352">
        <v>27</v>
      </c>
      <c r="K365" t="s" s="352">
        <v>27</v>
      </c>
      <c r="L365" s="353">
        <v>2</v>
      </c>
      <c r="M365" s="353">
        <v>1</v>
      </c>
      <c r="N365" t="s" s="354">
        <v>27</v>
      </c>
      <c r="O365" s="255"/>
      <c r="S365" s="192"/>
      <c r="T365" s="220"/>
      <c r="U365" s="221"/>
    </row>
    <row r="366" s="154" customFormat="1" ht="18" customHeight="1">
      <c r="A366" s="284">
        <v>0</v>
      </c>
      <c r="B366" s="285">
        <v>0</v>
      </c>
      <c r="C366" s="284">
        <v>0</v>
      </c>
      <c r="D366" s="284">
        <v>0</v>
      </c>
      <c r="E366" s="285">
        <v>0</v>
      </c>
      <c r="F366" s="284">
        <v>0</v>
      </c>
      <c r="G366" s="284">
        <v>0</v>
      </c>
      <c r="H366" s="284">
        <v>0</v>
      </c>
      <c r="I366" s="285">
        <v>0</v>
      </c>
      <c r="J366" s="284">
        <v>0</v>
      </c>
      <c r="K366" s="284">
        <v>0</v>
      </c>
      <c r="L366" s="284">
        <v>0</v>
      </c>
      <c r="M366" s="284">
        <v>0</v>
      </c>
      <c r="N366" s="285">
        <v>0</v>
      </c>
      <c r="O366" s="304"/>
      <c r="P366" s="305">
        <f>IF(S366="NON",0,SUM(B366+C366+D366+E366+F366+G366+H366+I366+J366+K366+L366+M366+N366+O366))</f>
        <v>0</v>
      </c>
      <c r="S366" t="s" s="237">
        <v>253</v>
      </c>
      <c r="T366" s="220"/>
      <c r="U366" s="221"/>
    </row>
    <row r="367" s="154" customFormat="1" ht="17.5" customHeight="1">
      <c r="S367" s="192"/>
      <c r="T367" s="220"/>
      <c r="U367" s="221"/>
    </row>
    <row r="368" s="154" customFormat="1" ht="17" customHeight="1">
      <c r="S368" s="192"/>
      <c r="T368" s="220"/>
      <c r="U368" s="221"/>
    </row>
    <row r="369" s="154" customFormat="1" ht="17" customHeight="1">
      <c r="S369" s="192"/>
      <c r="T369" s="220"/>
      <c r="U369" s="221"/>
    </row>
    <row r="370" s="154" customFormat="1" ht="9" customHeight="1">
      <c r="S370" s="192"/>
      <c r="T370" s="220"/>
      <c r="U370" s="221"/>
    </row>
    <row r="371" s="154" customFormat="1" ht="62" customHeight="1">
      <c r="A371" t="s" s="449">
        <v>318</v>
      </c>
      <c r="B371" s="450"/>
      <c r="C371" s="450"/>
      <c r="D371" s="450"/>
      <c r="E371" s="450"/>
      <c r="F371" s="450"/>
      <c r="G371" s="450"/>
      <c r="H371" s="450"/>
      <c r="I371" s="450"/>
      <c r="J371" s="450"/>
      <c r="K371" s="450"/>
      <c r="L371" s="450"/>
      <c r="M371" s="450"/>
      <c r="N371" s="450"/>
      <c r="O371" s="450"/>
      <c r="P371" s="450"/>
      <c r="S371" s="192"/>
      <c r="T371" s="220"/>
      <c r="U371" s="221"/>
    </row>
    <row r="372" s="154" customFormat="1" ht="18" customHeight="1">
      <c r="A372" s="176"/>
      <c r="B372" t="s" s="177">
        <v>219</v>
      </c>
      <c r="C372" s="178"/>
      <c r="D372" s="178"/>
      <c r="E372" s="178"/>
      <c r="F372" s="178"/>
      <c r="G372" s="178"/>
      <c r="H372" s="178"/>
      <c r="I372" s="178"/>
      <c r="J372" s="178"/>
      <c r="K372" s="178"/>
      <c r="L372" s="178"/>
      <c r="M372" s="179"/>
      <c r="N372" s="179"/>
      <c r="O372" s="180"/>
      <c r="P372" s="180"/>
      <c r="S372" s="192"/>
      <c r="T372" s="220"/>
      <c r="U372" s="221"/>
    </row>
    <row r="373" s="154" customFormat="1" ht="17" customHeight="1">
      <c r="A373" t="s" s="188">
        <v>226</v>
      </c>
      <c r="B373" t="s" s="189">
        <v>227</v>
      </c>
      <c r="C373" t="s" s="189">
        <v>19</v>
      </c>
      <c r="D373" t="s" s="189">
        <v>20</v>
      </c>
      <c r="E373" t="s" s="189">
        <v>228</v>
      </c>
      <c r="F373" t="s" s="189">
        <v>229</v>
      </c>
      <c r="G373" s="190"/>
      <c r="H373" s="190"/>
      <c r="I373" s="190"/>
      <c r="J373" s="190"/>
      <c r="K373" s="190"/>
      <c r="L373" s="190"/>
      <c r="M373" s="190"/>
      <c r="N373" s="190"/>
      <c r="O373" t="s" s="189">
        <v>230</v>
      </c>
      <c r="P373" t="s" s="191">
        <v>231</v>
      </c>
      <c r="S373" s="192"/>
      <c r="T373" t="s" s="193">
        <v>20</v>
      </c>
      <c r="U373" t="s" s="194">
        <v>232</v>
      </c>
    </row>
    <row r="374" s="154" customFormat="1" ht="18" customHeight="1">
      <c r="A374" s="451"/>
      <c r="B374" t="s" s="452">
        <v>319</v>
      </c>
      <c r="C374" s="453">
        <v>60</v>
      </c>
      <c r="D374" s="453">
        <v>0</v>
      </c>
      <c r="E374" s="454"/>
      <c r="F374" s="454"/>
      <c r="G374" s="454"/>
      <c r="H374" s="454"/>
      <c r="I374" s="454"/>
      <c r="J374" s="454"/>
      <c r="K374" s="454"/>
      <c r="L374" s="454"/>
      <c r="M374" s="454"/>
      <c r="N374" s="454"/>
      <c r="O374" s="454"/>
      <c r="P374" s="454"/>
      <c r="T374" s="206">
        <v>0</v>
      </c>
      <c r="U374" s="207">
        <f>C374*T374</f>
        <v>0</v>
      </c>
    </row>
    <row r="375" s="154" customFormat="1" ht="57" customHeight="1">
      <c r="A375" s="298"/>
      <c r="B375" t="s" s="299">
        <v>244</v>
      </c>
      <c r="C375" s="373"/>
      <c r="D375" s="373"/>
      <c r="E375" s="215"/>
      <c r="F375" t="s" s="216">
        <v>229</v>
      </c>
      <c r="G375" t="s" s="217">
        <v>234</v>
      </c>
      <c r="H375" t="s" s="217">
        <v>235</v>
      </c>
      <c r="I375" t="s" s="217">
        <v>236</v>
      </c>
      <c r="J375" t="s" s="217">
        <v>237</v>
      </c>
      <c r="K375" t="s" s="217">
        <v>238</v>
      </c>
      <c r="L375" t="s" s="217">
        <v>239</v>
      </c>
      <c r="M375" t="s" s="217">
        <v>240</v>
      </c>
      <c r="N375" t="s" s="218">
        <v>241</v>
      </c>
      <c r="O375" t="s" s="219">
        <v>320</v>
      </c>
      <c r="P375" s="101">
        <f>C374*D374</f>
        <v>0</v>
      </c>
      <c r="S375" s="192"/>
      <c r="T375" s="220"/>
      <c r="U375" s="221"/>
    </row>
    <row r="376" s="154" customFormat="1" ht="43" customHeight="1">
      <c r="A376" s="378"/>
      <c r="B376" t="s" s="338">
        <v>248</v>
      </c>
      <c r="C376" s="379"/>
      <c r="D376" s="379"/>
      <c r="E376" s="380"/>
      <c r="F376" s="228"/>
      <c r="G376" t="s" s="229">
        <v>249</v>
      </c>
      <c r="H376" t="s" s="229">
        <v>250</v>
      </c>
      <c r="I376" t="s" s="229">
        <v>250</v>
      </c>
      <c r="J376" s="230">
        <v>3</v>
      </c>
      <c r="K376" s="230">
        <v>3</v>
      </c>
      <c r="L376" s="230">
        <v>1</v>
      </c>
      <c r="M376" s="230">
        <v>2</v>
      </c>
      <c r="N376" s="231">
        <v>7</v>
      </c>
      <c r="O376" t="s" s="232">
        <v>321</v>
      </c>
      <c r="S376" s="192"/>
      <c r="T376" s="220"/>
      <c r="U376" s="221"/>
    </row>
    <row r="377" s="154" customFormat="1" ht="16" customHeight="1">
      <c r="A377" s="284">
        <v>0</v>
      </c>
      <c r="B377" s="285">
        <v>0</v>
      </c>
      <c r="C377" s="284">
        <v>0</v>
      </c>
      <c r="D377" s="285">
        <v>0</v>
      </c>
      <c r="E377" s="284">
        <v>0</v>
      </c>
      <c r="F377" s="285">
        <v>0</v>
      </c>
      <c r="G377" s="284">
        <v>0</v>
      </c>
      <c r="H377" s="285">
        <v>0</v>
      </c>
      <c r="I377" s="284">
        <v>0</v>
      </c>
      <c r="J377" s="284">
        <v>0</v>
      </c>
      <c r="K377" s="285">
        <v>0</v>
      </c>
      <c r="L377" s="284">
        <v>0</v>
      </c>
      <c r="M377" s="284">
        <v>0</v>
      </c>
      <c r="N377" s="285">
        <v>0</v>
      </c>
      <c r="O377" s="284">
        <v>0</v>
      </c>
      <c r="P377" s="236">
        <f>IF(S377="NON",0,SUM(A377:O382))</f>
        <v>0</v>
      </c>
      <c r="S377" t="s" s="237">
        <v>253</v>
      </c>
      <c r="T377" s="220"/>
      <c r="U377" s="221"/>
    </row>
    <row r="378" s="154" customFormat="1" ht="16" customHeight="1">
      <c r="A378" s="284">
        <v>0</v>
      </c>
      <c r="B378" s="285">
        <v>0</v>
      </c>
      <c r="C378" s="284">
        <v>0</v>
      </c>
      <c r="D378" s="284">
        <v>0</v>
      </c>
      <c r="E378" s="285">
        <v>0</v>
      </c>
      <c r="F378" s="284">
        <v>0</v>
      </c>
      <c r="G378" s="284">
        <v>0</v>
      </c>
      <c r="H378" s="284">
        <v>0</v>
      </c>
      <c r="I378" s="285">
        <v>0</v>
      </c>
      <c r="J378" s="284">
        <v>0</v>
      </c>
      <c r="K378" s="284">
        <v>0</v>
      </c>
      <c r="L378" s="284">
        <v>0</v>
      </c>
      <c r="M378" s="285">
        <v>0</v>
      </c>
      <c r="N378" s="284">
        <v>0</v>
      </c>
      <c r="O378" s="284">
        <v>0</v>
      </c>
      <c r="S378" s="192"/>
      <c r="T378" s="220"/>
      <c r="U378" s="221"/>
    </row>
    <row r="379" s="154" customFormat="1" ht="16" customHeight="1">
      <c r="A379" s="284">
        <v>0</v>
      </c>
      <c r="B379" s="285">
        <v>0</v>
      </c>
      <c r="C379" s="284">
        <v>0</v>
      </c>
      <c r="D379" s="284">
        <v>0</v>
      </c>
      <c r="E379" s="284">
        <v>0</v>
      </c>
      <c r="F379" s="285">
        <v>0</v>
      </c>
      <c r="G379" s="284">
        <v>0</v>
      </c>
      <c r="H379" s="284">
        <v>0</v>
      </c>
      <c r="I379" s="284">
        <v>0</v>
      </c>
      <c r="J379" s="284">
        <v>0</v>
      </c>
      <c r="K379" s="285">
        <v>0</v>
      </c>
      <c r="L379" s="284">
        <v>0</v>
      </c>
      <c r="M379" s="284">
        <v>0</v>
      </c>
      <c r="N379" s="284">
        <v>0</v>
      </c>
      <c r="O379" s="284">
        <v>0</v>
      </c>
      <c r="S379" s="192"/>
      <c r="T379" s="220"/>
      <c r="U379" s="221"/>
    </row>
    <row r="380" s="154" customFormat="1" ht="16" customHeight="1">
      <c r="A380" s="285">
        <v>0</v>
      </c>
      <c r="B380" s="284">
        <v>0</v>
      </c>
      <c r="C380" s="284">
        <v>0</v>
      </c>
      <c r="D380" s="284">
        <v>0</v>
      </c>
      <c r="E380" s="284">
        <v>0</v>
      </c>
      <c r="F380" s="285">
        <v>0</v>
      </c>
      <c r="G380" s="284">
        <v>0</v>
      </c>
      <c r="H380" s="284">
        <v>0</v>
      </c>
      <c r="I380" s="284">
        <v>0</v>
      </c>
      <c r="J380" s="284">
        <v>0</v>
      </c>
      <c r="K380" s="284">
        <v>0</v>
      </c>
      <c r="L380" s="285">
        <v>0</v>
      </c>
      <c r="M380" s="284">
        <v>0</v>
      </c>
      <c r="N380" s="284">
        <v>0</v>
      </c>
      <c r="O380" s="284">
        <v>0</v>
      </c>
      <c r="S380" s="192"/>
      <c r="T380" s="220"/>
      <c r="U380" s="221"/>
    </row>
    <row r="381" s="154" customFormat="1" ht="16" customHeight="1">
      <c r="A381" s="284">
        <v>0</v>
      </c>
      <c r="B381" s="284">
        <v>0</v>
      </c>
      <c r="C381" s="285">
        <v>0</v>
      </c>
      <c r="D381" s="284">
        <v>0</v>
      </c>
      <c r="E381" s="284">
        <v>0</v>
      </c>
      <c r="F381" s="284">
        <v>0</v>
      </c>
      <c r="G381" s="284">
        <v>0</v>
      </c>
      <c r="H381" s="284">
        <v>0</v>
      </c>
      <c r="I381" s="285">
        <v>0</v>
      </c>
      <c r="J381" s="284">
        <v>0</v>
      </c>
      <c r="K381" s="284">
        <v>0</v>
      </c>
      <c r="L381" s="284">
        <v>0</v>
      </c>
      <c r="M381" s="284">
        <v>0</v>
      </c>
      <c r="N381" s="284">
        <v>0</v>
      </c>
      <c r="O381" s="284">
        <v>0</v>
      </c>
      <c r="S381" s="192"/>
      <c r="T381" s="220"/>
      <c r="U381" s="221"/>
    </row>
    <row r="382" s="154" customFormat="1" ht="16" customHeight="1">
      <c r="A382" s="285">
        <v>0</v>
      </c>
      <c r="B382" s="284">
        <v>0</v>
      </c>
      <c r="C382" s="284">
        <v>0</v>
      </c>
      <c r="D382" s="284">
        <v>0</v>
      </c>
      <c r="E382" s="284">
        <v>0</v>
      </c>
      <c r="F382" s="284">
        <v>0</v>
      </c>
      <c r="G382" s="284">
        <v>0</v>
      </c>
      <c r="H382" s="285">
        <v>0</v>
      </c>
      <c r="I382" s="284">
        <v>0</v>
      </c>
      <c r="J382" s="284">
        <v>0</v>
      </c>
      <c r="K382" s="284">
        <v>0</v>
      </c>
      <c r="L382" s="284">
        <v>0</v>
      </c>
      <c r="M382" s="284">
        <v>0</v>
      </c>
      <c r="N382" s="284">
        <v>0</v>
      </c>
      <c r="O382" s="285">
        <v>0</v>
      </c>
      <c r="S382" s="192"/>
      <c r="T382" t="s" s="193">
        <v>20</v>
      </c>
      <c r="U382" t="s" s="194">
        <v>232</v>
      </c>
    </row>
    <row r="383" s="154" customFormat="1" ht="18" customHeight="1">
      <c r="A383" s="455"/>
      <c r="B383" t="s" s="456">
        <v>322</v>
      </c>
      <c r="C383" s="457">
        <v>35</v>
      </c>
      <c r="D383" s="458">
        <v>0</v>
      </c>
      <c r="E383" s="459"/>
      <c r="F383" s="459"/>
      <c r="G383" s="459"/>
      <c r="H383" s="459"/>
      <c r="I383" s="459"/>
      <c r="J383" s="459"/>
      <c r="K383" s="459"/>
      <c r="L383" s="459"/>
      <c r="M383" s="459"/>
      <c r="N383" s="459"/>
      <c r="O383" s="459"/>
      <c r="P383" s="460"/>
      <c r="T383" s="206">
        <v>0</v>
      </c>
      <c r="U383" s="207">
        <f>C383*T383</f>
        <v>0</v>
      </c>
    </row>
    <row r="384" s="154" customFormat="1" ht="16" customHeight="1">
      <c r="A384" s="298"/>
      <c r="B384" t="s" s="299">
        <v>244</v>
      </c>
      <c r="C384" s="373"/>
      <c r="D384" s="373"/>
      <c r="E384" s="386"/>
      <c r="F384" t="s" s="252">
        <v>229</v>
      </c>
      <c r="G384" t="s" s="253">
        <v>234</v>
      </c>
      <c r="H384" t="s" s="253">
        <v>235</v>
      </c>
      <c r="I384" t="s" s="253">
        <v>236</v>
      </c>
      <c r="J384" t="s" s="253">
        <v>237</v>
      </c>
      <c r="K384" t="s" s="253">
        <v>238</v>
      </c>
      <c r="L384" t="s" s="253">
        <v>239</v>
      </c>
      <c r="M384" t="s" s="253">
        <v>240</v>
      </c>
      <c r="N384" t="s" s="254">
        <v>241</v>
      </c>
      <c r="O384" s="445"/>
      <c r="P384" s="101">
        <f>C383*D383</f>
        <v>0</v>
      </c>
      <c r="S384" s="192"/>
      <c r="T384" s="220"/>
      <c r="U384" s="221"/>
    </row>
    <row r="385" s="154" customFormat="1" ht="38" customHeight="1">
      <c r="A385" s="378"/>
      <c r="B385" t="s" s="338">
        <v>248</v>
      </c>
      <c r="C385" s="379"/>
      <c r="D385" s="379"/>
      <c r="E385" s="387"/>
      <c r="F385" s="228"/>
      <c r="G385" t="s" s="229">
        <v>249</v>
      </c>
      <c r="H385" t="s" s="229">
        <v>250</v>
      </c>
      <c r="I385" t="s" s="229">
        <v>250</v>
      </c>
      <c r="J385" s="230">
        <v>3</v>
      </c>
      <c r="K385" s="230">
        <v>3</v>
      </c>
      <c r="L385" s="230">
        <v>1</v>
      </c>
      <c r="M385" s="230">
        <v>1</v>
      </c>
      <c r="N385" s="231">
        <v>6</v>
      </c>
      <c r="O385" t="s" s="232">
        <v>321</v>
      </c>
      <c r="S385" s="192"/>
      <c r="T385" s="220"/>
      <c r="U385" s="221"/>
    </row>
    <row r="386" s="154" customFormat="1" ht="16" customHeight="1">
      <c r="A386" s="284">
        <v>0</v>
      </c>
      <c r="B386" s="285">
        <v>0</v>
      </c>
      <c r="C386" s="284">
        <v>0</v>
      </c>
      <c r="D386" s="285">
        <v>0</v>
      </c>
      <c r="E386" s="284">
        <v>0</v>
      </c>
      <c r="F386" s="286">
        <v>0</v>
      </c>
      <c r="G386" s="287">
        <v>0</v>
      </c>
      <c r="H386" s="286">
        <v>0</v>
      </c>
      <c r="I386" s="287">
        <v>0</v>
      </c>
      <c r="J386" s="287">
        <v>0</v>
      </c>
      <c r="K386" s="286">
        <v>0</v>
      </c>
      <c r="L386" s="287">
        <v>0</v>
      </c>
      <c r="M386" s="287">
        <v>0</v>
      </c>
      <c r="N386" s="286">
        <v>0</v>
      </c>
      <c r="O386" s="288">
        <v>0</v>
      </c>
      <c r="P386" s="236">
        <f>IF(S386="NON",0,SUM(A386:O391))</f>
        <v>0</v>
      </c>
      <c r="S386" t="s" s="237">
        <v>253</v>
      </c>
      <c r="T386" s="220"/>
      <c r="U386" s="221"/>
    </row>
    <row r="387" s="154" customFormat="1" ht="16" customHeight="1">
      <c r="A387" s="284">
        <v>0</v>
      </c>
      <c r="B387" s="285">
        <v>0</v>
      </c>
      <c r="C387" s="284">
        <v>0</v>
      </c>
      <c r="D387" s="284">
        <v>0</v>
      </c>
      <c r="E387" s="285">
        <v>0</v>
      </c>
      <c r="F387" s="287">
        <v>0</v>
      </c>
      <c r="G387" s="287">
        <v>0</v>
      </c>
      <c r="H387" s="287">
        <v>0</v>
      </c>
      <c r="I387" s="286">
        <v>0</v>
      </c>
      <c r="J387" s="287">
        <v>0</v>
      </c>
      <c r="K387" s="287">
        <v>0</v>
      </c>
      <c r="L387" s="287">
        <v>0</v>
      </c>
      <c r="M387" s="286">
        <v>0</v>
      </c>
      <c r="N387" s="287">
        <v>0</v>
      </c>
      <c r="O387" s="288">
        <v>0</v>
      </c>
      <c r="S387" s="192"/>
      <c r="T387" s="220"/>
      <c r="U387" s="221"/>
    </row>
    <row r="388" s="154" customFormat="1" ht="16" customHeight="1">
      <c r="A388" s="284">
        <v>0</v>
      </c>
      <c r="B388" s="285">
        <v>0</v>
      </c>
      <c r="C388" s="284">
        <v>0</v>
      </c>
      <c r="D388" s="284">
        <v>0</v>
      </c>
      <c r="E388" s="284">
        <v>0</v>
      </c>
      <c r="F388" s="286">
        <v>0</v>
      </c>
      <c r="G388" s="287">
        <v>0</v>
      </c>
      <c r="H388" s="287">
        <v>0</v>
      </c>
      <c r="I388" s="287">
        <v>0</v>
      </c>
      <c r="J388" s="287">
        <v>0</v>
      </c>
      <c r="K388" s="286">
        <v>0</v>
      </c>
      <c r="L388" s="287">
        <v>0</v>
      </c>
      <c r="M388" s="287">
        <v>0</v>
      </c>
      <c r="N388" s="287">
        <v>0</v>
      </c>
      <c r="O388" s="288">
        <v>0</v>
      </c>
      <c r="S388" s="192"/>
      <c r="T388" s="220"/>
      <c r="U388" s="221"/>
    </row>
    <row r="389" s="154" customFormat="1" ht="16" customHeight="1">
      <c r="A389" s="285">
        <v>0</v>
      </c>
      <c r="B389" s="284">
        <v>0</v>
      </c>
      <c r="C389" s="284">
        <v>0</v>
      </c>
      <c r="D389" s="284">
        <v>0</v>
      </c>
      <c r="E389" s="284">
        <v>0</v>
      </c>
      <c r="F389" s="286">
        <v>0</v>
      </c>
      <c r="G389" s="287">
        <v>0</v>
      </c>
      <c r="H389" s="287">
        <v>0</v>
      </c>
      <c r="I389" s="287">
        <v>0</v>
      </c>
      <c r="J389" s="287">
        <v>0</v>
      </c>
      <c r="K389" s="287">
        <v>0</v>
      </c>
      <c r="L389" s="286">
        <v>0</v>
      </c>
      <c r="M389" s="287">
        <v>0</v>
      </c>
      <c r="N389" s="287">
        <v>0</v>
      </c>
      <c r="O389" s="288">
        <v>0</v>
      </c>
      <c r="S389" s="192"/>
      <c r="T389" s="220"/>
      <c r="U389" s="221"/>
    </row>
    <row r="390" s="154" customFormat="1" ht="16" customHeight="1">
      <c r="A390" s="284">
        <v>0</v>
      </c>
      <c r="B390" s="284">
        <v>0</v>
      </c>
      <c r="C390" s="285">
        <v>0</v>
      </c>
      <c r="D390" s="284">
        <v>0</v>
      </c>
      <c r="E390" s="284">
        <v>0</v>
      </c>
      <c r="F390" s="287">
        <v>0</v>
      </c>
      <c r="G390" s="287">
        <v>0</v>
      </c>
      <c r="H390" s="287">
        <v>0</v>
      </c>
      <c r="I390" s="286">
        <v>0</v>
      </c>
      <c r="J390" s="287">
        <v>0</v>
      </c>
      <c r="K390" s="287">
        <v>0</v>
      </c>
      <c r="L390" s="287">
        <v>0</v>
      </c>
      <c r="M390" s="287">
        <v>0</v>
      </c>
      <c r="N390" s="287">
        <v>0</v>
      </c>
      <c r="O390" s="288">
        <v>0</v>
      </c>
      <c r="S390" s="192"/>
      <c r="T390" s="220"/>
      <c r="U390" s="221"/>
    </row>
    <row r="391" s="154" customFormat="1" ht="16" customHeight="1">
      <c r="A391" s="285">
        <v>0</v>
      </c>
      <c r="B391" s="284">
        <v>0</v>
      </c>
      <c r="C391" s="284">
        <v>0</v>
      </c>
      <c r="D391" s="284">
        <v>0</v>
      </c>
      <c r="E391" s="284">
        <v>0</v>
      </c>
      <c r="F391" s="287">
        <v>0</v>
      </c>
      <c r="G391" s="287">
        <v>0</v>
      </c>
      <c r="H391" s="286">
        <v>0</v>
      </c>
      <c r="I391" s="287">
        <v>0</v>
      </c>
      <c r="J391" s="287">
        <v>0</v>
      </c>
      <c r="K391" s="287">
        <v>0</v>
      </c>
      <c r="L391" s="287">
        <v>0</v>
      </c>
      <c r="M391" s="287">
        <v>0</v>
      </c>
      <c r="N391" s="287">
        <v>0</v>
      </c>
      <c r="O391" s="289">
        <v>0</v>
      </c>
      <c r="T391" s="220"/>
      <c r="U391" s="221"/>
    </row>
    <row r="392" s="154" customFormat="1" ht="16" customHeight="1">
      <c r="A392" s="306"/>
      <c r="B392" t="s" s="307">
        <v>244</v>
      </c>
      <c r="C392" s="389"/>
      <c r="D392" s="389"/>
      <c r="E392" s="427"/>
      <c r="F392" t="s" s="268">
        <v>229</v>
      </c>
      <c r="G392" t="s" s="269">
        <v>234</v>
      </c>
      <c r="H392" t="s" s="269">
        <v>235</v>
      </c>
      <c r="I392" t="s" s="269">
        <v>236</v>
      </c>
      <c r="J392" t="s" s="269">
        <v>237</v>
      </c>
      <c r="K392" t="s" s="269">
        <v>238</v>
      </c>
      <c r="L392" t="s" s="269">
        <v>239</v>
      </c>
      <c r="M392" t="s" s="269">
        <v>240</v>
      </c>
      <c r="N392" t="s" s="270">
        <v>241</v>
      </c>
      <c r="O392" s="461"/>
      <c r="S392" s="192"/>
      <c r="T392" s="220"/>
      <c r="U392" s="221"/>
    </row>
    <row r="393" s="154" customFormat="1" ht="44" customHeight="1">
      <c r="A393" s="378"/>
      <c r="B393" t="s" s="338">
        <v>248</v>
      </c>
      <c r="C393" s="379"/>
      <c r="D393" s="379"/>
      <c r="E393" s="387"/>
      <c r="F393" s="228"/>
      <c r="G393" t="s" s="229">
        <v>249</v>
      </c>
      <c r="H393" s="230">
        <v>3</v>
      </c>
      <c r="I393" s="230">
        <v>3</v>
      </c>
      <c r="J393" s="230">
        <v>3</v>
      </c>
      <c r="K393" s="230">
        <v>3</v>
      </c>
      <c r="L393" s="230">
        <v>1</v>
      </c>
      <c r="M393" s="230">
        <v>1</v>
      </c>
      <c r="N393" s="231">
        <v>6</v>
      </c>
      <c r="O393" t="s" s="232">
        <v>321</v>
      </c>
      <c r="S393" s="192"/>
      <c r="T393" s="220"/>
      <c r="U393" s="221"/>
    </row>
    <row r="394" s="154" customFormat="1" ht="16" customHeight="1">
      <c r="A394" s="284">
        <v>0</v>
      </c>
      <c r="B394" s="285">
        <v>0</v>
      </c>
      <c r="C394" s="284">
        <v>0</v>
      </c>
      <c r="D394" s="285">
        <v>0</v>
      </c>
      <c r="E394" s="284">
        <v>0</v>
      </c>
      <c r="F394" s="285">
        <v>0</v>
      </c>
      <c r="G394" s="284">
        <v>0</v>
      </c>
      <c r="H394" s="285">
        <v>0</v>
      </c>
      <c r="I394" s="284">
        <v>0</v>
      </c>
      <c r="J394" s="284">
        <v>0</v>
      </c>
      <c r="K394" s="285">
        <v>0</v>
      </c>
      <c r="L394" s="284">
        <v>0</v>
      </c>
      <c r="M394" s="284">
        <v>0</v>
      </c>
      <c r="N394" s="285">
        <v>0</v>
      </c>
      <c r="O394" s="284">
        <v>0</v>
      </c>
      <c r="P394" s="236">
        <f>IF(S394="NON",0,SUM(A394:O399))</f>
        <v>0</v>
      </c>
      <c r="S394" t="s" s="237">
        <v>253</v>
      </c>
      <c r="T394" s="220"/>
      <c r="U394" s="221"/>
    </row>
    <row r="395" s="154" customFormat="1" ht="16" customHeight="1">
      <c r="A395" s="284">
        <v>0</v>
      </c>
      <c r="B395" s="285">
        <v>0</v>
      </c>
      <c r="C395" s="284">
        <v>0</v>
      </c>
      <c r="D395" s="284">
        <v>0</v>
      </c>
      <c r="E395" s="285">
        <v>0</v>
      </c>
      <c r="F395" s="284">
        <v>0</v>
      </c>
      <c r="G395" s="284">
        <v>0</v>
      </c>
      <c r="H395" s="284">
        <v>0</v>
      </c>
      <c r="I395" s="285">
        <v>0</v>
      </c>
      <c r="J395" s="284">
        <v>0</v>
      </c>
      <c r="K395" s="284">
        <v>0</v>
      </c>
      <c r="L395" s="284">
        <v>0</v>
      </c>
      <c r="M395" s="285">
        <v>0</v>
      </c>
      <c r="N395" s="284">
        <v>0</v>
      </c>
      <c r="O395" s="284">
        <v>0</v>
      </c>
      <c r="S395" s="192"/>
      <c r="T395" s="220"/>
      <c r="U395" s="221"/>
    </row>
    <row r="396" s="154" customFormat="1" ht="16" customHeight="1">
      <c r="A396" s="284">
        <v>0</v>
      </c>
      <c r="B396" s="285">
        <v>0</v>
      </c>
      <c r="C396" s="284">
        <v>0</v>
      </c>
      <c r="D396" s="284">
        <v>0</v>
      </c>
      <c r="E396" s="284">
        <v>0</v>
      </c>
      <c r="F396" s="285">
        <v>0</v>
      </c>
      <c r="G396" s="284">
        <v>0</v>
      </c>
      <c r="H396" s="284">
        <v>0</v>
      </c>
      <c r="I396" s="284">
        <v>0</v>
      </c>
      <c r="J396" s="284">
        <v>0</v>
      </c>
      <c r="K396" s="285">
        <v>0</v>
      </c>
      <c r="L396" s="284">
        <v>0</v>
      </c>
      <c r="M396" s="284">
        <v>0</v>
      </c>
      <c r="N396" s="284">
        <v>0</v>
      </c>
      <c r="O396" s="284">
        <v>0</v>
      </c>
      <c r="S396" s="192"/>
      <c r="T396" s="220"/>
      <c r="U396" s="221"/>
    </row>
    <row r="397" s="154" customFormat="1" ht="16" customHeight="1">
      <c r="A397" s="285">
        <v>0</v>
      </c>
      <c r="B397" s="284">
        <v>0</v>
      </c>
      <c r="C397" s="284">
        <v>0</v>
      </c>
      <c r="D397" s="284">
        <v>0</v>
      </c>
      <c r="E397" s="284">
        <v>0</v>
      </c>
      <c r="F397" s="285">
        <v>0</v>
      </c>
      <c r="G397" s="284">
        <v>0</v>
      </c>
      <c r="H397" s="284">
        <v>0</v>
      </c>
      <c r="I397" s="284">
        <v>0</v>
      </c>
      <c r="J397" s="284">
        <v>0</v>
      </c>
      <c r="K397" s="284">
        <v>0</v>
      </c>
      <c r="L397" s="285">
        <v>0</v>
      </c>
      <c r="M397" s="284">
        <v>0</v>
      </c>
      <c r="N397" s="284">
        <v>0</v>
      </c>
      <c r="O397" s="284">
        <v>0</v>
      </c>
      <c r="S397" s="192"/>
      <c r="T397" s="220"/>
      <c r="U397" s="221"/>
    </row>
    <row r="398" s="154" customFormat="1" ht="16" customHeight="1">
      <c r="A398" s="284">
        <v>0</v>
      </c>
      <c r="B398" s="284">
        <v>0</v>
      </c>
      <c r="C398" s="285">
        <v>0</v>
      </c>
      <c r="D398" s="284">
        <v>0</v>
      </c>
      <c r="E398" s="284">
        <v>0</v>
      </c>
      <c r="F398" s="284">
        <v>0</v>
      </c>
      <c r="G398" s="284">
        <v>0</v>
      </c>
      <c r="H398" s="284">
        <v>0</v>
      </c>
      <c r="I398" s="285">
        <v>0</v>
      </c>
      <c r="J398" s="284">
        <v>0</v>
      </c>
      <c r="K398" s="284">
        <v>0</v>
      </c>
      <c r="L398" s="284">
        <v>0</v>
      </c>
      <c r="M398" s="284">
        <v>0</v>
      </c>
      <c r="N398" s="284">
        <v>0</v>
      </c>
      <c r="O398" s="284">
        <v>0</v>
      </c>
      <c r="S398" s="192"/>
      <c r="T398" s="220"/>
      <c r="U398" s="221"/>
    </row>
    <row r="399" s="154" customFormat="1" ht="16" customHeight="1">
      <c r="A399" s="285">
        <v>0</v>
      </c>
      <c r="B399" s="284">
        <v>0</v>
      </c>
      <c r="C399" s="284">
        <v>0</v>
      </c>
      <c r="D399" s="284">
        <v>0</v>
      </c>
      <c r="E399" s="284">
        <v>0</v>
      </c>
      <c r="F399" s="284">
        <v>0</v>
      </c>
      <c r="G399" s="284">
        <v>0</v>
      </c>
      <c r="H399" s="285">
        <v>0</v>
      </c>
      <c r="I399" s="284">
        <v>0</v>
      </c>
      <c r="J399" s="284">
        <v>0</v>
      </c>
      <c r="K399" s="284">
        <v>0</v>
      </c>
      <c r="L399" s="284">
        <v>0</v>
      </c>
      <c r="M399" s="284">
        <v>0</v>
      </c>
      <c r="N399" s="284">
        <v>0</v>
      </c>
      <c r="O399" s="285">
        <v>0</v>
      </c>
      <c r="S399" s="192"/>
      <c r="T399" s="220"/>
      <c r="U399" s="221"/>
    </row>
    <row r="400" s="154" customFormat="1" ht="16" customHeight="1">
      <c r="A400" s="290"/>
      <c r="B400" s="291"/>
      <c r="C400" s="291"/>
      <c r="D400" s="291"/>
      <c r="E400" s="291"/>
      <c r="F400" s="291"/>
      <c r="G400" s="291"/>
      <c r="H400" s="290"/>
      <c r="I400" s="291"/>
      <c r="J400" s="291"/>
      <c r="K400" s="291"/>
      <c r="L400" s="291"/>
      <c r="M400" s="291"/>
      <c r="N400" s="291"/>
      <c r="O400" s="290"/>
      <c r="S400" s="192"/>
      <c r="T400" t="s" s="193">
        <v>20</v>
      </c>
      <c r="U400" t="s" s="194">
        <v>232</v>
      </c>
    </row>
    <row r="401" s="154" customFormat="1" ht="17.5" customHeight="1">
      <c r="A401" t="s" s="462">
        <v>258</v>
      </c>
      <c r="B401" s="463"/>
      <c r="C401" s="464">
        <v>15</v>
      </c>
      <c r="D401" s="465">
        <v>0</v>
      </c>
      <c r="E401" s="466"/>
      <c r="F401" s="466"/>
      <c r="G401" s="466"/>
      <c r="H401" s="466"/>
      <c r="I401" s="466"/>
      <c r="J401" s="466"/>
      <c r="K401" s="466"/>
      <c r="L401" s="466"/>
      <c r="M401" s="466"/>
      <c r="N401" s="466"/>
      <c r="O401" s="466"/>
      <c r="P401" s="467"/>
      <c r="T401" s="206">
        <v>0</v>
      </c>
      <c r="U401" s="207">
        <f>C401*T401</f>
        <v>0</v>
      </c>
    </row>
    <row r="402" s="154" customFormat="1" ht="34" customHeight="1">
      <c r="A402" s="298"/>
      <c r="B402" t="s" s="299">
        <v>244</v>
      </c>
      <c r="C402" s="373"/>
      <c r="D402" s="373"/>
      <c r="E402" s="386"/>
      <c r="F402" t="s" s="252">
        <v>229</v>
      </c>
      <c r="G402" t="s" s="253">
        <v>234</v>
      </c>
      <c r="H402" t="s" s="253">
        <v>235</v>
      </c>
      <c r="I402" t="s" s="253">
        <v>236</v>
      </c>
      <c r="J402" t="s" s="253">
        <v>237</v>
      </c>
      <c r="K402" t="s" s="253">
        <v>238</v>
      </c>
      <c r="L402" t="s" s="253">
        <v>239</v>
      </c>
      <c r="M402" t="s" s="253">
        <v>240</v>
      </c>
      <c r="N402" t="s" s="254">
        <v>241</v>
      </c>
      <c r="O402" s="445"/>
      <c r="P402" s="101">
        <f>C401*D401</f>
        <v>0</v>
      </c>
      <c r="S402" s="192"/>
      <c r="T402" s="220"/>
      <c r="U402" s="221"/>
    </row>
    <row r="403" s="154" customFormat="1" ht="41" customHeight="1">
      <c r="A403" s="378"/>
      <c r="B403" t="s" s="338">
        <v>248</v>
      </c>
      <c r="C403" s="379"/>
      <c r="D403" s="379"/>
      <c r="E403" s="387"/>
      <c r="F403" s="228"/>
      <c r="G403" t="s" s="229">
        <v>249</v>
      </c>
      <c r="H403" t="s" s="229">
        <v>256</v>
      </c>
      <c r="I403" t="s" s="229">
        <v>256</v>
      </c>
      <c r="J403" s="230">
        <v>3</v>
      </c>
      <c r="K403" s="230">
        <v>3</v>
      </c>
      <c r="L403" s="230">
        <v>1</v>
      </c>
      <c r="M403" s="230">
        <v>1</v>
      </c>
      <c r="N403" s="231">
        <v>6</v>
      </c>
      <c r="O403" t="s" s="232">
        <v>321</v>
      </c>
      <c r="S403" s="192"/>
      <c r="T403" s="220"/>
      <c r="U403" s="221"/>
    </row>
    <row r="404" s="154" customFormat="1" ht="16" customHeight="1">
      <c r="A404" s="284">
        <v>0</v>
      </c>
      <c r="B404" s="285">
        <v>0</v>
      </c>
      <c r="C404" s="284">
        <v>0</v>
      </c>
      <c r="D404" s="285">
        <v>0</v>
      </c>
      <c r="E404" s="284">
        <v>0</v>
      </c>
      <c r="F404" s="286">
        <v>0</v>
      </c>
      <c r="G404" s="287">
        <v>0</v>
      </c>
      <c r="H404" s="286">
        <v>0</v>
      </c>
      <c r="I404" s="287">
        <v>0</v>
      </c>
      <c r="J404" s="287">
        <v>0</v>
      </c>
      <c r="K404" s="286">
        <v>0</v>
      </c>
      <c r="L404" s="287">
        <v>0</v>
      </c>
      <c r="M404" s="287">
        <v>0</v>
      </c>
      <c r="N404" s="286">
        <v>0</v>
      </c>
      <c r="O404" s="288">
        <v>0</v>
      </c>
      <c r="P404" s="236">
        <f>IF(S404="NON",0,SUM(A404:O409))</f>
        <v>0</v>
      </c>
      <c r="S404" t="s" s="237">
        <v>253</v>
      </c>
      <c r="T404" s="220"/>
      <c r="U404" s="221"/>
    </row>
    <row r="405" s="154" customFormat="1" ht="16" customHeight="1">
      <c r="A405" s="284">
        <v>0</v>
      </c>
      <c r="B405" s="285">
        <v>0</v>
      </c>
      <c r="C405" s="284">
        <v>0</v>
      </c>
      <c r="D405" s="284">
        <v>0</v>
      </c>
      <c r="E405" s="285">
        <v>0</v>
      </c>
      <c r="F405" s="287">
        <v>0</v>
      </c>
      <c r="G405" s="287">
        <v>0</v>
      </c>
      <c r="H405" s="287">
        <v>0</v>
      </c>
      <c r="I405" s="286">
        <v>0</v>
      </c>
      <c r="J405" s="287">
        <v>0</v>
      </c>
      <c r="K405" s="287">
        <v>0</v>
      </c>
      <c r="L405" s="287">
        <v>0</v>
      </c>
      <c r="M405" s="286">
        <v>0</v>
      </c>
      <c r="N405" s="287">
        <v>0</v>
      </c>
      <c r="O405" s="288">
        <v>0</v>
      </c>
      <c r="S405" s="192"/>
      <c r="T405" s="220"/>
      <c r="U405" s="221"/>
    </row>
    <row r="406" s="154" customFormat="1" ht="16" customHeight="1">
      <c r="A406" s="284">
        <v>0</v>
      </c>
      <c r="B406" s="285">
        <v>0</v>
      </c>
      <c r="C406" s="284">
        <v>0</v>
      </c>
      <c r="D406" s="284">
        <v>0</v>
      </c>
      <c r="E406" s="284">
        <v>0</v>
      </c>
      <c r="F406" s="286">
        <v>0</v>
      </c>
      <c r="G406" s="287">
        <v>0</v>
      </c>
      <c r="H406" s="287">
        <v>0</v>
      </c>
      <c r="I406" s="287">
        <v>0</v>
      </c>
      <c r="J406" s="287">
        <v>0</v>
      </c>
      <c r="K406" s="286">
        <v>0</v>
      </c>
      <c r="L406" s="287">
        <v>0</v>
      </c>
      <c r="M406" s="287">
        <v>0</v>
      </c>
      <c r="N406" s="287">
        <v>0</v>
      </c>
      <c r="O406" s="288">
        <v>0</v>
      </c>
      <c r="S406" s="192"/>
      <c r="T406" s="220"/>
      <c r="U406" s="221"/>
    </row>
    <row r="407" s="154" customFormat="1" ht="16" customHeight="1">
      <c r="A407" s="285">
        <v>0</v>
      </c>
      <c r="B407" s="284">
        <v>0</v>
      </c>
      <c r="C407" s="284">
        <v>0</v>
      </c>
      <c r="D407" s="284">
        <v>0</v>
      </c>
      <c r="E407" s="284">
        <v>0</v>
      </c>
      <c r="F407" s="286">
        <v>0</v>
      </c>
      <c r="G407" s="287">
        <v>0</v>
      </c>
      <c r="H407" s="287">
        <v>0</v>
      </c>
      <c r="I407" s="287">
        <v>0</v>
      </c>
      <c r="J407" s="287">
        <v>0</v>
      </c>
      <c r="K407" s="287">
        <v>0</v>
      </c>
      <c r="L407" s="286">
        <v>0</v>
      </c>
      <c r="M407" s="287">
        <v>0</v>
      </c>
      <c r="N407" s="287">
        <v>0</v>
      </c>
      <c r="O407" s="288">
        <v>0</v>
      </c>
      <c r="S407" s="192"/>
      <c r="T407" s="220"/>
      <c r="U407" s="221"/>
    </row>
    <row r="408" s="154" customFormat="1" ht="16" customHeight="1">
      <c r="A408" s="284">
        <v>0</v>
      </c>
      <c r="B408" s="284">
        <v>0</v>
      </c>
      <c r="C408" s="285">
        <v>0</v>
      </c>
      <c r="D408" s="284">
        <v>0</v>
      </c>
      <c r="E408" s="284">
        <v>0</v>
      </c>
      <c r="F408" s="287">
        <v>0</v>
      </c>
      <c r="G408" s="287">
        <v>0</v>
      </c>
      <c r="H408" s="287">
        <v>0</v>
      </c>
      <c r="I408" s="286">
        <v>0</v>
      </c>
      <c r="J408" s="287">
        <v>0</v>
      </c>
      <c r="K408" s="287">
        <v>0</v>
      </c>
      <c r="L408" s="287">
        <v>0</v>
      </c>
      <c r="M408" s="287">
        <v>0</v>
      </c>
      <c r="N408" s="287">
        <v>0</v>
      </c>
      <c r="O408" s="288">
        <v>0</v>
      </c>
      <c r="S408" s="192"/>
      <c r="T408" s="220"/>
      <c r="U408" s="221"/>
    </row>
    <row r="409" s="154" customFormat="1" ht="16" customHeight="1">
      <c r="A409" s="285">
        <v>0</v>
      </c>
      <c r="B409" s="284">
        <v>0</v>
      </c>
      <c r="C409" s="284">
        <v>0</v>
      </c>
      <c r="D409" s="284">
        <v>0</v>
      </c>
      <c r="E409" s="284">
        <v>0</v>
      </c>
      <c r="F409" s="287">
        <v>0</v>
      </c>
      <c r="G409" s="287">
        <v>0</v>
      </c>
      <c r="H409" s="286">
        <v>0</v>
      </c>
      <c r="I409" s="287">
        <v>0</v>
      </c>
      <c r="J409" s="287">
        <v>0</v>
      </c>
      <c r="K409" s="287">
        <v>0</v>
      </c>
      <c r="L409" s="287">
        <v>0</v>
      </c>
      <c r="M409" s="287">
        <v>0</v>
      </c>
      <c r="N409" s="287">
        <v>0</v>
      </c>
      <c r="O409" s="289">
        <v>0</v>
      </c>
      <c r="T409" s="220"/>
      <c r="U409" s="221"/>
    </row>
    <row r="410" s="154" customFormat="1" ht="16" customHeight="1">
      <c r="A410" s="306"/>
      <c r="B410" t="s" s="307">
        <v>244</v>
      </c>
      <c r="C410" s="389"/>
      <c r="D410" s="389"/>
      <c r="E410" s="427"/>
      <c r="F410" t="s" s="268">
        <v>229</v>
      </c>
      <c r="G410" t="s" s="269">
        <v>234</v>
      </c>
      <c r="H410" t="s" s="269">
        <v>235</v>
      </c>
      <c r="I410" t="s" s="269">
        <v>236</v>
      </c>
      <c r="J410" t="s" s="269">
        <v>237</v>
      </c>
      <c r="K410" t="s" s="269">
        <v>238</v>
      </c>
      <c r="L410" t="s" s="269">
        <v>239</v>
      </c>
      <c r="M410" t="s" s="269">
        <v>240</v>
      </c>
      <c r="N410" t="s" s="270">
        <v>241</v>
      </c>
      <c r="O410" s="461"/>
      <c r="S410" s="192"/>
      <c r="T410" s="220"/>
      <c r="U410" s="221"/>
    </row>
    <row r="411" s="154" customFormat="1" ht="44" customHeight="1">
      <c r="A411" s="378"/>
      <c r="B411" t="s" s="338">
        <v>248</v>
      </c>
      <c r="C411" s="379"/>
      <c r="D411" s="379"/>
      <c r="E411" s="387"/>
      <c r="F411" s="228"/>
      <c r="G411" t="s" s="229">
        <v>249</v>
      </c>
      <c r="H411" t="s" s="229">
        <v>256</v>
      </c>
      <c r="I411" t="s" s="229">
        <v>256</v>
      </c>
      <c r="J411" s="230">
        <v>3</v>
      </c>
      <c r="K411" s="230">
        <v>3</v>
      </c>
      <c r="L411" s="230">
        <v>1</v>
      </c>
      <c r="M411" s="230">
        <v>1</v>
      </c>
      <c r="N411" s="231">
        <v>6</v>
      </c>
      <c r="O411" t="s" s="232">
        <v>321</v>
      </c>
      <c r="S411" s="192"/>
      <c r="T411" s="220"/>
      <c r="U411" s="221"/>
    </row>
    <row r="412" s="154" customFormat="1" ht="16" customHeight="1">
      <c r="A412" s="284">
        <v>0</v>
      </c>
      <c r="B412" s="285">
        <v>0</v>
      </c>
      <c r="C412" s="284">
        <v>0</v>
      </c>
      <c r="D412" s="285">
        <v>0</v>
      </c>
      <c r="E412" s="284">
        <v>0</v>
      </c>
      <c r="F412" s="285">
        <v>0</v>
      </c>
      <c r="G412" s="284">
        <v>0</v>
      </c>
      <c r="H412" s="285">
        <v>0</v>
      </c>
      <c r="I412" s="284">
        <v>0</v>
      </c>
      <c r="J412" s="284">
        <v>0</v>
      </c>
      <c r="K412" s="285">
        <v>0</v>
      </c>
      <c r="L412" s="284">
        <v>0</v>
      </c>
      <c r="M412" s="284">
        <v>0</v>
      </c>
      <c r="N412" s="285">
        <v>0</v>
      </c>
      <c r="O412" s="284">
        <v>0</v>
      </c>
      <c r="P412" s="236">
        <f>IF(S412="NON",0,SUM(A412:O417))</f>
        <v>0</v>
      </c>
      <c r="S412" t="s" s="237">
        <v>253</v>
      </c>
      <c r="T412" s="220"/>
      <c r="U412" s="221"/>
    </row>
    <row r="413" s="154" customFormat="1" ht="16" customHeight="1">
      <c r="A413" s="284">
        <v>0</v>
      </c>
      <c r="B413" s="285">
        <v>0</v>
      </c>
      <c r="C413" s="284">
        <v>0</v>
      </c>
      <c r="D413" s="284">
        <v>0</v>
      </c>
      <c r="E413" s="285">
        <v>0</v>
      </c>
      <c r="F413" s="284">
        <v>0</v>
      </c>
      <c r="G413" s="284">
        <v>0</v>
      </c>
      <c r="H413" s="284">
        <v>0</v>
      </c>
      <c r="I413" s="285">
        <v>0</v>
      </c>
      <c r="J413" s="284">
        <v>0</v>
      </c>
      <c r="K413" s="284">
        <v>0</v>
      </c>
      <c r="L413" s="284">
        <v>0</v>
      </c>
      <c r="M413" s="285">
        <v>0</v>
      </c>
      <c r="N413" s="284">
        <v>0</v>
      </c>
      <c r="O413" s="284">
        <v>0</v>
      </c>
      <c r="S413" s="192"/>
      <c r="T413" s="220"/>
      <c r="U413" s="221"/>
    </row>
    <row r="414" s="154" customFormat="1" ht="16" customHeight="1">
      <c r="A414" s="284">
        <v>0</v>
      </c>
      <c r="B414" s="285">
        <v>0</v>
      </c>
      <c r="C414" s="284">
        <v>0</v>
      </c>
      <c r="D414" s="284">
        <v>0</v>
      </c>
      <c r="E414" s="284">
        <v>0</v>
      </c>
      <c r="F414" s="285">
        <v>0</v>
      </c>
      <c r="G414" s="284">
        <v>0</v>
      </c>
      <c r="H414" s="284">
        <v>0</v>
      </c>
      <c r="I414" s="284">
        <v>0</v>
      </c>
      <c r="J414" s="284">
        <v>0</v>
      </c>
      <c r="K414" s="285">
        <v>0</v>
      </c>
      <c r="L414" s="284">
        <v>0</v>
      </c>
      <c r="M414" s="284">
        <v>0</v>
      </c>
      <c r="N414" s="284">
        <v>0</v>
      </c>
      <c r="O414" s="284">
        <v>0</v>
      </c>
      <c r="S414" s="192"/>
      <c r="T414" s="220"/>
      <c r="U414" s="221"/>
    </row>
    <row r="415" s="154" customFormat="1" ht="16" customHeight="1">
      <c r="A415" s="285">
        <v>0</v>
      </c>
      <c r="B415" s="284">
        <v>0</v>
      </c>
      <c r="C415" s="284">
        <v>0</v>
      </c>
      <c r="D415" s="284">
        <v>0</v>
      </c>
      <c r="E415" s="284">
        <v>0</v>
      </c>
      <c r="F415" s="285">
        <v>0</v>
      </c>
      <c r="G415" s="284">
        <v>0</v>
      </c>
      <c r="H415" s="284">
        <v>0</v>
      </c>
      <c r="I415" s="284">
        <v>0</v>
      </c>
      <c r="J415" s="284">
        <v>0</v>
      </c>
      <c r="K415" s="284">
        <v>0</v>
      </c>
      <c r="L415" s="285">
        <v>0</v>
      </c>
      <c r="M415" s="284">
        <v>0</v>
      </c>
      <c r="N415" s="284">
        <v>0</v>
      </c>
      <c r="O415" s="284">
        <v>0</v>
      </c>
      <c r="S415" s="192"/>
      <c r="T415" s="220"/>
      <c r="U415" s="221"/>
    </row>
    <row r="416" s="154" customFormat="1" ht="16" customHeight="1">
      <c r="A416" s="284">
        <v>0</v>
      </c>
      <c r="B416" s="284">
        <v>0</v>
      </c>
      <c r="C416" s="285">
        <v>0</v>
      </c>
      <c r="D416" s="284">
        <v>0</v>
      </c>
      <c r="E416" s="284">
        <v>0</v>
      </c>
      <c r="F416" s="284">
        <v>0</v>
      </c>
      <c r="G416" s="284">
        <v>0</v>
      </c>
      <c r="H416" s="284">
        <v>0</v>
      </c>
      <c r="I416" s="285">
        <v>0</v>
      </c>
      <c r="J416" s="284">
        <v>0</v>
      </c>
      <c r="K416" s="284">
        <v>0</v>
      </c>
      <c r="L416" s="284">
        <v>0</v>
      </c>
      <c r="M416" s="284">
        <v>0</v>
      </c>
      <c r="N416" s="284">
        <v>0</v>
      </c>
      <c r="O416" s="284">
        <v>0</v>
      </c>
      <c r="S416" s="192"/>
      <c r="T416" s="220"/>
      <c r="U416" s="221"/>
    </row>
    <row r="417" s="154" customFormat="1" ht="16" customHeight="1">
      <c r="A417" s="285">
        <v>0</v>
      </c>
      <c r="B417" s="284">
        <v>0</v>
      </c>
      <c r="C417" s="284">
        <v>0</v>
      </c>
      <c r="D417" s="284">
        <v>0</v>
      </c>
      <c r="E417" s="284">
        <v>0</v>
      </c>
      <c r="F417" s="284">
        <v>0</v>
      </c>
      <c r="G417" s="284">
        <v>0</v>
      </c>
      <c r="H417" s="285">
        <v>0</v>
      </c>
      <c r="I417" s="284">
        <v>0</v>
      </c>
      <c r="J417" s="284">
        <v>0</v>
      </c>
      <c r="K417" s="284">
        <v>0</v>
      </c>
      <c r="L417" s="284">
        <v>0</v>
      </c>
      <c r="M417" s="284">
        <v>0</v>
      </c>
      <c r="N417" s="284">
        <v>0</v>
      </c>
      <c r="O417" s="285">
        <v>0</v>
      </c>
      <c r="S417" s="192"/>
      <c r="T417" s="220"/>
      <c r="U417" s="221"/>
    </row>
    <row r="418" s="154" customFormat="1" ht="16" customHeight="1">
      <c r="A418" s="290"/>
      <c r="B418" s="291"/>
      <c r="C418" s="291"/>
      <c r="D418" s="291"/>
      <c r="E418" s="291"/>
      <c r="F418" s="291"/>
      <c r="G418" s="291"/>
      <c r="H418" s="290"/>
      <c r="I418" s="291"/>
      <c r="J418" s="291"/>
      <c r="K418" s="291"/>
      <c r="L418" s="291"/>
      <c r="M418" s="291"/>
      <c r="N418" s="291"/>
      <c r="O418" s="290"/>
      <c r="S418" s="192"/>
      <c r="T418" t="s" s="193">
        <v>20</v>
      </c>
      <c r="U418" t="s" s="194">
        <v>232</v>
      </c>
    </row>
    <row r="419" s="154" customFormat="1" ht="18" customHeight="1">
      <c r="A419" s="455"/>
      <c r="B419" t="s" s="456">
        <v>323</v>
      </c>
      <c r="C419" s="457">
        <v>15</v>
      </c>
      <c r="D419" s="457">
        <v>0</v>
      </c>
      <c r="E419" s="466"/>
      <c r="F419" s="466"/>
      <c r="G419" s="466"/>
      <c r="H419" s="466"/>
      <c r="I419" s="466"/>
      <c r="J419" s="466"/>
      <c r="K419" s="466"/>
      <c r="L419" s="466"/>
      <c r="M419" s="466"/>
      <c r="N419" s="466"/>
      <c r="O419" s="466"/>
      <c r="P419" s="467"/>
      <c r="T419" s="206">
        <v>0</v>
      </c>
      <c r="U419" s="207">
        <f>C419*T419</f>
        <v>0</v>
      </c>
    </row>
    <row r="420" s="154" customFormat="1" ht="16" customHeight="1">
      <c r="A420" s="298"/>
      <c r="B420" t="s" s="299">
        <v>244</v>
      </c>
      <c r="C420" s="373"/>
      <c r="D420" s="373"/>
      <c r="E420" s="386"/>
      <c r="F420" t="s" s="252">
        <v>229</v>
      </c>
      <c r="G420" t="s" s="253">
        <v>234</v>
      </c>
      <c r="H420" t="s" s="253">
        <v>235</v>
      </c>
      <c r="I420" t="s" s="253">
        <v>236</v>
      </c>
      <c r="J420" t="s" s="253">
        <v>237</v>
      </c>
      <c r="K420" t="s" s="253">
        <v>238</v>
      </c>
      <c r="L420" t="s" s="253">
        <v>239</v>
      </c>
      <c r="M420" t="s" s="253">
        <v>240</v>
      </c>
      <c r="N420" t="s" s="254">
        <v>241</v>
      </c>
      <c r="O420" s="445"/>
      <c r="P420" s="101">
        <f>C419*D419</f>
        <v>0</v>
      </c>
      <c r="S420" s="192"/>
      <c r="T420" s="220"/>
      <c r="U420" s="221"/>
    </row>
    <row r="421" s="154" customFormat="1" ht="37" customHeight="1">
      <c r="A421" s="378"/>
      <c r="B421" t="s" s="338">
        <v>248</v>
      </c>
      <c r="C421" s="379"/>
      <c r="D421" s="379"/>
      <c r="E421" s="387"/>
      <c r="F421" s="228"/>
      <c r="G421" t="s" s="229">
        <v>249</v>
      </c>
      <c r="H421" t="s" s="229">
        <v>256</v>
      </c>
      <c r="I421" t="s" s="229">
        <v>256</v>
      </c>
      <c r="J421" s="230">
        <v>3</v>
      </c>
      <c r="K421" s="230">
        <v>3</v>
      </c>
      <c r="L421" s="230">
        <v>1</v>
      </c>
      <c r="M421" s="230">
        <v>1</v>
      </c>
      <c r="N421" s="231">
        <v>6</v>
      </c>
      <c r="O421" t="s" s="232">
        <v>321</v>
      </c>
      <c r="S421" s="192"/>
      <c r="T421" s="220"/>
      <c r="U421" s="221"/>
    </row>
    <row r="422" s="154" customFormat="1" ht="16" customHeight="1">
      <c r="A422" s="284">
        <v>0</v>
      </c>
      <c r="B422" s="285">
        <v>0</v>
      </c>
      <c r="C422" s="284">
        <v>0</v>
      </c>
      <c r="D422" s="285">
        <v>0</v>
      </c>
      <c r="E422" s="284">
        <v>0</v>
      </c>
      <c r="F422" s="286">
        <v>0</v>
      </c>
      <c r="G422" s="287">
        <v>0</v>
      </c>
      <c r="H422" s="286">
        <v>0</v>
      </c>
      <c r="I422" s="287">
        <v>0</v>
      </c>
      <c r="J422" s="287">
        <v>0</v>
      </c>
      <c r="K422" s="286">
        <v>0</v>
      </c>
      <c r="L422" s="287">
        <v>0</v>
      </c>
      <c r="M422" s="287">
        <v>0</v>
      </c>
      <c r="N422" s="286">
        <v>0</v>
      </c>
      <c r="O422" s="288">
        <v>0</v>
      </c>
      <c r="P422" s="236">
        <f>IF(S422="NON",0,SUM(A422:O427))</f>
        <v>0</v>
      </c>
      <c r="S422" t="s" s="237">
        <v>253</v>
      </c>
      <c r="T422" s="220"/>
      <c r="U422" s="221"/>
    </row>
    <row r="423" s="154" customFormat="1" ht="16" customHeight="1">
      <c r="A423" s="284">
        <v>0</v>
      </c>
      <c r="B423" s="285">
        <v>0</v>
      </c>
      <c r="C423" s="284">
        <v>0</v>
      </c>
      <c r="D423" s="284">
        <v>0</v>
      </c>
      <c r="E423" s="285">
        <v>0</v>
      </c>
      <c r="F423" s="287">
        <v>0</v>
      </c>
      <c r="G423" s="287">
        <v>0</v>
      </c>
      <c r="H423" s="287">
        <v>0</v>
      </c>
      <c r="I423" s="286">
        <v>0</v>
      </c>
      <c r="J423" s="287">
        <v>0</v>
      </c>
      <c r="K423" s="287">
        <v>0</v>
      </c>
      <c r="L423" s="287">
        <v>0</v>
      </c>
      <c r="M423" s="286">
        <v>0</v>
      </c>
      <c r="N423" s="287">
        <v>0</v>
      </c>
      <c r="O423" s="288">
        <v>0</v>
      </c>
      <c r="S423" s="192"/>
      <c r="T423" s="220"/>
      <c r="U423" s="221"/>
    </row>
    <row r="424" s="154" customFormat="1" ht="16" customHeight="1">
      <c r="A424" s="284">
        <v>0</v>
      </c>
      <c r="B424" s="285">
        <v>0</v>
      </c>
      <c r="C424" s="284">
        <v>0</v>
      </c>
      <c r="D424" s="284">
        <v>0</v>
      </c>
      <c r="E424" s="284">
        <v>0</v>
      </c>
      <c r="F424" s="286">
        <v>0</v>
      </c>
      <c r="G424" s="287">
        <v>0</v>
      </c>
      <c r="H424" s="287">
        <v>0</v>
      </c>
      <c r="I424" s="287">
        <v>0</v>
      </c>
      <c r="J424" s="287">
        <v>0</v>
      </c>
      <c r="K424" s="286">
        <v>0</v>
      </c>
      <c r="L424" s="287">
        <v>0</v>
      </c>
      <c r="M424" s="287">
        <v>0</v>
      </c>
      <c r="N424" s="287">
        <v>0</v>
      </c>
      <c r="O424" s="288">
        <v>0</v>
      </c>
      <c r="S424" s="192"/>
      <c r="T424" s="220"/>
      <c r="U424" s="221"/>
    </row>
    <row r="425" s="154" customFormat="1" ht="16" customHeight="1">
      <c r="A425" s="285">
        <v>0</v>
      </c>
      <c r="B425" s="284">
        <v>0</v>
      </c>
      <c r="C425" s="284">
        <v>0</v>
      </c>
      <c r="D425" s="284">
        <v>0</v>
      </c>
      <c r="E425" s="284">
        <v>0</v>
      </c>
      <c r="F425" s="286">
        <v>0</v>
      </c>
      <c r="G425" s="287">
        <v>0</v>
      </c>
      <c r="H425" s="287">
        <v>0</v>
      </c>
      <c r="I425" s="287">
        <v>0</v>
      </c>
      <c r="J425" s="287">
        <v>0</v>
      </c>
      <c r="K425" s="287">
        <v>0</v>
      </c>
      <c r="L425" s="286">
        <v>0</v>
      </c>
      <c r="M425" s="287">
        <v>0</v>
      </c>
      <c r="N425" s="287">
        <v>0</v>
      </c>
      <c r="O425" s="288">
        <v>0</v>
      </c>
      <c r="S425" s="192"/>
      <c r="T425" s="220"/>
      <c r="U425" s="221"/>
    </row>
    <row r="426" s="154" customFormat="1" ht="16" customHeight="1">
      <c r="A426" s="284">
        <v>0</v>
      </c>
      <c r="B426" s="284">
        <v>0</v>
      </c>
      <c r="C426" s="285">
        <v>0</v>
      </c>
      <c r="D426" s="284">
        <v>0</v>
      </c>
      <c r="E426" s="284">
        <v>0</v>
      </c>
      <c r="F426" s="287">
        <v>0</v>
      </c>
      <c r="G426" s="287">
        <v>0</v>
      </c>
      <c r="H426" s="287">
        <v>0</v>
      </c>
      <c r="I426" s="286">
        <v>0</v>
      </c>
      <c r="J426" s="287">
        <v>0</v>
      </c>
      <c r="K426" s="287">
        <v>0</v>
      </c>
      <c r="L426" s="287">
        <v>0</v>
      </c>
      <c r="M426" s="287">
        <v>0</v>
      </c>
      <c r="N426" s="287">
        <v>0</v>
      </c>
      <c r="O426" s="288">
        <v>0</v>
      </c>
      <c r="S426" s="192"/>
      <c r="T426" s="220"/>
      <c r="U426" s="221"/>
    </row>
    <row r="427" s="154" customFormat="1" ht="16" customHeight="1">
      <c r="A427" s="285">
        <v>0</v>
      </c>
      <c r="B427" s="284">
        <v>0</v>
      </c>
      <c r="C427" s="284">
        <v>0</v>
      </c>
      <c r="D427" s="284">
        <v>0</v>
      </c>
      <c r="E427" s="284">
        <v>0</v>
      </c>
      <c r="F427" s="287">
        <v>0</v>
      </c>
      <c r="G427" s="287">
        <v>0</v>
      </c>
      <c r="H427" s="286">
        <v>0</v>
      </c>
      <c r="I427" s="287">
        <v>0</v>
      </c>
      <c r="J427" s="287">
        <v>0</v>
      </c>
      <c r="K427" s="287">
        <v>0</v>
      </c>
      <c r="L427" s="287">
        <v>0</v>
      </c>
      <c r="M427" s="287">
        <v>0</v>
      </c>
      <c r="N427" s="287">
        <v>0</v>
      </c>
      <c r="O427" s="289">
        <v>0</v>
      </c>
      <c r="T427" s="220"/>
      <c r="U427" s="221"/>
    </row>
    <row r="428" s="154" customFormat="1" ht="16" customHeight="1">
      <c r="A428" s="306"/>
      <c r="B428" t="s" s="307">
        <v>244</v>
      </c>
      <c r="C428" s="389"/>
      <c r="D428" s="389"/>
      <c r="E428" s="427"/>
      <c r="F428" t="s" s="268">
        <v>229</v>
      </c>
      <c r="G428" t="s" s="269">
        <v>234</v>
      </c>
      <c r="H428" t="s" s="269">
        <v>235</v>
      </c>
      <c r="I428" t="s" s="269">
        <v>236</v>
      </c>
      <c r="J428" t="s" s="269">
        <v>237</v>
      </c>
      <c r="K428" t="s" s="269">
        <v>238</v>
      </c>
      <c r="L428" t="s" s="269">
        <v>239</v>
      </c>
      <c r="M428" t="s" s="269">
        <v>240</v>
      </c>
      <c r="N428" t="s" s="270">
        <v>241</v>
      </c>
      <c r="O428" s="461"/>
      <c r="S428" s="192"/>
      <c r="T428" s="220"/>
      <c r="U428" s="221"/>
    </row>
    <row r="429" s="154" customFormat="1" ht="36" customHeight="1">
      <c r="A429" s="378"/>
      <c r="B429" t="s" s="338">
        <v>248</v>
      </c>
      <c r="C429" s="379"/>
      <c r="D429" s="379"/>
      <c r="E429" s="387"/>
      <c r="F429" s="228"/>
      <c r="G429" t="s" s="229">
        <v>249</v>
      </c>
      <c r="H429" t="s" s="229">
        <v>256</v>
      </c>
      <c r="I429" t="s" s="229">
        <v>256</v>
      </c>
      <c r="J429" s="230">
        <v>3</v>
      </c>
      <c r="K429" s="230">
        <v>3</v>
      </c>
      <c r="L429" s="230">
        <v>1</v>
      </c>
      <c r="M429" s="230">
        <v>1</v>
      </c>
      <c r="N429" s="231">
        <v>6</v>
      </c>
      <c r="O429" t="s" s="232">
        <v>321</v>
      </c>
      <c r="S429" s="192"/>
      <c r="T429" s="220"/>
      <c r="U429" s="221"/>
    </row>
    <row r="430" s="154" customFormat="1" ht="16" customHeight="1">
      <c r="A430" s="284">
        <v>0</v>
      </c>
      <c r="B430" s="285">
        <v>0</v>
      </c>
      <c r="C430" s="284">
        <v>0</v>
      </c>
      <c r="D430" s="285">
        <v>0</v>
      </c>
      <c r="E430" s="284">
        <v>0</v>
      </c>
      <c r="F430" s="285">
        <v>0</v>
      </c>
      <c r="G430" s="284">
        <v>0</v>
      </c>
      <c r="H430" s="285">
        <v>0</v>
      </c>
      <c r="I430" s="284">
        <v>0</v>
      </c>
      <c r="J430" s="284">
        <v>0</v>
      </c>
      <c r="K430" s="285">
        <v>0</v>
      </c>
      <c r="L430" s="284">
        <v>0</v>
      </c>
      <c r="M430" s="284">
        <v>0</v>
      </c>
      <c r="N430" s="285">
        <v>0</v>
      </c>
      <c r="O430" s="284">
        <v>0</v>
      </c>
      <c r="P430" s="236">
        <f>IF(S430="NON",0,SUM(A430:O435))</f>
        <v>0</v>
      </c>
      <c r="S430" t="s" s="237">
        <v>253</v>
      </c>
      <c r="T430" s="220"/>
      <c r="U430" s="221"/>
    </row>
    <row r="431" s="154" customFormat="1" ht="16" customHeight="1">
      <c r="A431" s="284">
        <v>0</v>
      </c>
      <c r="B431" s="285">
        <v>0</v>
      </c>
      <c r="C431" s="284">
        <v>0</v>
      </c>
      <c r="D431" s="284">
        <v>0</v>
      </c>
      <c r="E431" s="285">
        <v>0</v>
      </c>
      <c r="F431" s="284">
        <v>0</v>
      </c>
      <c r="G431" s="284">
        <v>0</v>
      </c>
      <c r="H431" s="284">
        <v>0</v>
      </c>
      <c r="I431" s="285">
        <v>0</v>
      </c>
      <c r="J431" s="284">
        <v>0</v>
      </c>
      <c r="K431" s="284">
        <v>0</v>
      </c>
      <c r="L431" s="284">
        <v>0</v>
      </c>
      <c r="M431" s="285">
        <v>0</v>
      </c>
      <c r="N431" s="284">
        <v>0</v>
      </c>
      <c r="O431" s="284">
        <v>0</v>
      </c>
      <c r="S431" s="192"/>
      <c r="T431" s="220"/>
      <c r="U431" s="221"/>
    </row>
    <row r="432" s="154" customFormat="1" ht="16" customHeight="1">
      <c r="A432" s="284">
        <v>0</v>
      </c>
      <c r="B432" s="285">
        <v>0</v>
      </c>
      <c r="C432" s="284">
        <v>0</v>
      </c>
      <c r="D432" s="284">
        <v>0</v>
      </c>
      <c r="E432" s="284">
        <v>0</v>
      </c>
      <c r="F432" s="285">
        <v>0</v>
      </c>
      <c r="G432" s="284">
        <v>0</v>
      </c>
      <c r="H432" s="284">
        <v>0</v>
      </c>
      <c r="I432" s="284">
        <v>0</v>
      </c>
      <c r="J432" s="284">
        <v>0</v>
      </c>
      <c r="K432" s="285">
        <v>0</v>
      </c>
      <c r="L432" s="284">
        <v>0</v>
      </c>
      <c r="M432" s="284">
        <v>0</v>
      </c>
      <c r="N432" s="284">
        <v>0</v>
      </c>
      <c r="O432" s="284">
        <v>0</v>
      </c>
      <c r="S432" s="192"/>
      <c r="T432" s="220"/>
      <c r="U432" s="221"/>
    </row>
    <row r="433" s="154" customFormat="1" ht="16" customHeight="1">
      <c r="A433" s="285">
        <v>0</v>
      </c>
      <c r="B433" s="284">
        <v>0</v>
      </c>
      <c r="C433" s="284">
        <v>0</v>
      </c>
      <c r="D433" s="284">
        <v>0</v>
      </c>
      <c r="E433" s="284">
        <v>0</v>
      </c>
      <c r="F433" s="285">
        <v>0</v>
      </c>
      <c r="G433" s="284">
        <v>0</v>
      </c>
      <c r="H433" s="284">
        <v>0</v>
      </c>
      <c r="I433" s="284">
        <v>0</v>
      </c>
      <c r="J433" s="284">
        <v>0</v>
      </c>
      <c r="K433" s="284">
        <v>0</v>
      </c>
      <c r="L433" s="285">
        <v>0</v>
      </c>
      <c r="M433" s="284">
        <v>0</v>
      </c>
      <c r="N433" s="284">
        <v>0</v>
      </c>
      <c r="O433" s="284">
        <v>0</v>
      </c>
      <c r="S433" s="192"/>
      <c r="T433" s="220"/>
      <c r="U433" s="221"/>
    </row>
    <row r="434" s="154" customFormat="1" ht="16" customHeight="1">
      <c r="A434" s="284">
        <v>0</v>
      </c>
      <c r="B434" s="284">
        <v>0</v>
      </c>
      <c r="C434" s="285">
        <v>0</v>
      </c>
      <c r="D434" s="284">
        <v>0</v>
      </c>
      <c r="E434" s="284">
        <v>0</v>
      </c>
      <c r="F434" s="284">
        <v>0</v>
      </c>
      <c r="G434" s="284">
        <v>0</v>
      </c>
      <c r="H434" s="284">
        <v>0</v>
      </c>
      <c r="I434" s="285">
        <v>0</v>
      </c>
      <c r="J434" s="284">
        <v>0</v>
      </c>
      <c r="K434" s="284">
        <v>0</v>
      </c>
      <c r="L434" s="284">
        <v>0</v>
      </c>
      <c r="M434" s="284">
        <v>0</v>
      </c>
      <c r="N434" s="284">
        <v>0</v>
      </c>
      <c r="O434" s="284">
        <v>0</v>
      </c>
      <c r="S434" s="192"/>
      <c r="T434" s="220"/>
      <c r="U434" s="221"/>
    </row>
    <row r="435" s="154" customFormat="1" ht="16" customHeight="1">
      <c r="A435" s="285">
        <v>0</v>
      </c>
      <c r="B435" s="284">
        <v>0</v>
      </c>
      <c r="C435" s="284">
        <v>0</v>
      </c>
      <c r="D435" s="284">
        <v>0</v>
      </c>
      <c r="E435" s="284">
        <v>0</v>
      </c>
      <c r="F435" s="284">
        <v>0</v>
      </c>
      <c r="G435" s="284">
        <v>0</v>
      </c>
      <c r="H435" s="285">
        <v>0</v>
      </c>
      <c r="I435" s="284">
        <v>0</v>
      </c>
      <c r="J435" s="284">
        <v>0</v>
      </c>
      <c r="K435" s="284">
        <v>0</v>
      </c>
      <c r="L435" s="284">
        <v>0</v>
      </c>
      <c r="M435" s="284">
        <v>0</v>
      </c>
      <c r="N435" s="284">
        <v>0</v>
      </c>
      <c r="O435" s="285">
        <v>0</v>
      </c>
      <c r="S435" s="192"/>
      <c r="T435" s="220"/>
      <c r="U435" s="221"/>
    </row>
    <row r="436" s="154" customFormat="1" ht="16" customHeight="1">
      <c r="A436" s="290"/>
      <c r="B436" s="291"/>
      <c r="C436" s="291"/>
      <c r="D436" s="291"/>
      <c r="E436" s="291"/>
      <c r="F436" s="291"/>
      <c r="G436" s="291"/>
      <c r="H436" s="290"/>
      <c r="I436" s="291"/>
      <c r="J436" s="291"/>
      <c r="K436" s="291"/>
      <c r="L436" s="291"/>
      <c r="M436" s="291"/>
      <c r="N436" s="291"/>
      <c r="O436" s="290"/>
      <c r="S436" s="192"/>
      <c r="T436" s="220"/>
      <c r="U436" s="221"/>
    </row>
    <row r="437" s="154" customFormat="1" ht="18" customHeight="1">
      <c r="A437" s="293"/>
      <c r="B437" t="s" s="294">
        <v>260</v>
      </c>
      <c r="C437" s="295"/>
      <c r="D437" s="295"/>
      <c r="E437" s="295"/>
      <c r="F437" s="295"/>
      <c r="G437" s="295"/>
      <c r="H437" s="295"/>
      <c r="I437" s="295"/>
      <c r="J437" s="295"/>
      <c r="K437" s="295"/>
      <c r="L437" s="295"/>
      <c r="M437" s="296"/>
      <c r="N437" s="296"/>
      <c r="O437" s="297"/>
      <c r="P437" s="180"/>
      <c r="S437" s="192"/>
      <c r="T437" s="220"/>
      <c r="U437" s="221"/>
    </row>
    <row r="438" s="154" customFormat="1" ht="17" customHeight="1">
      <c r="A438" t="s" s="188">
        <v>226</v>
      </c>
      <c r="B438" t="s" s="189">
        <v>227</v>
      </c>
      <c r="C438" t="s" s="189">
        <v>19</v>
      </c>
      <c r="D438" t="s" s="189">
        <v>20</v>
      </c>
      <c r="E438" t="s" s="189">
        <v>228</v>
      </c>
      <c r="F438" t="s" s="189">
        <v>229</v>
      </c>
      <c r="G438" s="190"/>
      <c r="H438" s="190"/>
      <c r="I438" s="190"/>
      <c r="J438" s="190"/>
      <c r="K438" s="190"/>
      <c r="L438" s="190"/>
      <c r="M438" s="190"/>
      <c r="N438" s="190"/>
      <c r="O438" t="s" s="189">
        <v>230</v>
      </c>
      <c r="P438" t="s" s="191">
        <v>231</v>
      </c>
      <c r="S438" s="192"/>
      <c r="T438" t="s" s="193">
        <v>20</v>
      </c>
      <c r="U438" t="s" s="194">
        <v>232</v>
      </c>
    </row>
    <row r="439" s="154" customFormat="1" ht="18" customHeight="1">
      <c r="A439" s="451"/>
      <c r="B439" t="s" s="452">
        <v>324</v>
      </c>
      <c r="C439" s="453">
        <v>25</v>
      </c>
      <c r="D439" s="468">
        <v>0</v>
      </c>
      <c r="E439" s="469"/>
      <c r="F439" s="469"/>
      <c r="G439" s="469"/>
      <c r="H439" s="469"/>
      <c r="I439" s="469"/>
      <c r="J439" s="469"/>
      <c r="K439" s="469"/>
      <c r="L439" s="469"/>
      <c r="M439" s="469"/>
      <c r="N439" s="469"/>
      <c r="O439" s="469"/>
      <c r="P439" s="469"/>
      <c r="T439" s="206">
        <v>0</v>
      </c>
      <c r="U439" s="207">
        <f>C439*T439</f>
        <v>0</v>
      </c>
    </row>
    <row r="440" s="154" customFormat="1" ht="16" customHeight="1">
      <c r="A440" s="298"/>
      <c r="B440" t="s" s="299">
        <v>244</v>
      </c>
      <c r="C440" s="373"/>
      <c r="D440" s="373"/>
      <c r="E440" s="373"/>
      <c r="F440" t="s" s="216">
        <v>229</v>
      </c>
      <c r="G440" t="s" s="217">
        <v>234</v>
      </c>
      <c r="H440" t="s" s="217">
        <v>235</v>
      </c>
      <c r="I440" t="s" s="217">
        <v>236</v>
      </c>
      <c r="J440" t="s" s="217">
        <v>237</v>
      </c>
      <c r="K440" t="s" s="217">
        <v>238</v>
      </c>
      <c r="L440" t="s" s="217">
        <v>239</v>
      </c>
      <c r="M440" t="s" s="217">
        <v>240</v>
      </c>
      <c r="N440" t="s" s="218">
        <v>241</v>
      </c>
      <c r="O440" s="429"/>
      <c r="P440" s="101">
        <f>C439*D439</f>
        <v>0</v>
      </c>
      <c r="S440" s="192"/>
      <c r="T440" s="220"/>
      <c r="U440" s="221"/>
    </row>
    <row r="441" s="154" customFormat="1" ht="41" customHeight="1">
      <c r="A441" s="378"/>
      <c r="B441" s="430"/>
      <c r="C441" s="430"/>
      <c r="D441" s="430"/>
      <c r="E441" s="430"/>
      <c r="F441" s="228"/>
      <c r="G441" t="s" s="229">
        <v>249</v>
      </c>
      <c r="H441" t="s" s="229">
        <v>262</v>
      </c>
      <c r="I441" t="s" s="229">
        <v>262</v>
      </c>
      <c r="J441" s="230">
        <v>3</v>
      </c>
      <c r="K441" s="230">
        <v>3</v>
      </c>
      <c r="L441" s="230">
        <v>1</v>
      </c>
      <c r="M441" s="230">
        <v>1</v>
      </c>
      <c r="N441" s="231">
        <v>6</v>
      </c>
      <c r="O441" s="470"/>
      <c r="S441" s="192"/>
      <c r="T441" s="220"/>
      <c r="U441" s="221"/>
    </row>
    <row r="442" s="154" customFormat="1" ht="26" customHeight="1">
      <c r="A442" s="284">
        <v>0</v>
      </c>
      <c r="B442" s="285">
        <v>0</v>
      </c>
      <c r="C442" s="284">
        <v>0</v>
      </c>
      <c r="D442" s="284">
        <v>0</v>
      </c>
      <c r="E442" s="285">
        <v>0</v>
      </c>
      <c r="F442" s="284">
        <v>0</v>
      </c>
      <c r="G442" s="284">
        <v>0</v>
      </c>
      <c r="H442" s="284">
        <v>0</v>
      </c>
      <c r="I442" s="285">
        <v>0</v>
      </c>
      <c r="J442" s="284">
        <v>0</v>
      </c>
      <c r="K442" s="284">
        <v>0</v>
      </c>
      <c r="L442" s="284">
        <v>0</v>
      </c>
      <c r="M442" s="284">
        <v>0</v>
      </c>
      <c r="N442" s="285">
        <v>0</v>
      </c>
      <c r="O442" s="304"/>
      <c r="P442" s="305">
        <f>IF(S442="NON",0,SUM(B442+C442+D442+E442+F442+G442+H442+I442+J442+K442+L442+M442+N442+O442))</f>
        <v>0</v>
      </c>
      <c r="S442" t="s" s="237">
        <v>253</v>
      </c>
      <c r="T442" s="220"/>
      <c r="U442" s="221"/>
    </row>
    <row r="443" s="154" customFormat="1" ht="16" customHeight="1">
      <c r="A443" s="306"/>
      <c r="B443" t="s" s="307">
        <v>244</v>
      </c>
      <c r="C443" s="389"/>
      <c r="D443" s="389"/>
      <c r="E443" s="389"/>
      <c r="F443" t="s" s="308">
        <v>229</v>
      </c>
      <c r="G443" t="s" s="309">
        <v>234</v>
      </c>
      <c r="H443" t="s" s="309">
        <v>235</v>
      </c>
      <c r="I443" t="s" s="309">
        <v>236</v>
      </c>
      <c r="J443" t="s" s="309">
        <v>237</v>
      </c>
      <c r="K443" t="s" s="309">
        <v>238</v>
      </c>
      <c r="L443" t="s" s="309">
        <v>239</v>
      </c>
      <c r="M443" t="s" s="309">
        <v>240</v>
      </c>
      <c r="N443" t="s" s="310">
        <v>241</v>
      </c>
      <c r="O443" s="429"/>
      <c r="P443" s="80"/>
      <c r="S443" s="192"/>
      <c r="T443" s="220"/>
      <c r="U443" s="221"/>
    </row>
    <row r="444" s="154" customFormat="1" ht="37" customHeight="1">
      <c r="A444" s="378"/>
      <c r="B444" s="430"/>
      <c r="C444" s="430"/>
      <c r="D444" s="430"/>
      <c r="E444" s="430"/>
      <c r="F444" s="228"/>
      <c r="G444" t="s" s="229">
        <v>249</v>
      </c>
      <c r="H444" t="s" s="229">
        <v>262</v>
      </c>
      <c r="I444" t="s" s="229">
        <v>262</v>
      </c>
      <c r="J444" s="230">
        <v>3</v>
      </c>
      <c r="K444" s="230">
        <v>3</v>
      </c>
      <c r="L444" s="230">
        <v>1</v>
      </c>
      <c r="M444" s="230">
        <v>1</v>
      </c>
      <c r="N444" s="231">
        <v>6</v>
      </c>
      <c r="O444" s="470"/>
      <c r="S444" s="192"/>
      <c r="T444" s="220"/>
      <c r="U444" s="221"/>
    </row>
    <row r="445" s="154" customFormat="1" ht="30" customHeight="1">
      <c r="A445" s="284">
        <v>0</v>
      </c>
      <c r="B445" s="285">
        <v>0</v>
      </c>
      <c r="C445" s="284">
        <v>0</v>
      </c>
      <c r="D445" s="284">
        <v>0</v>
      </c>
      <c r="E445" s="285">
        <v>0</v>
      </c>
      <c r="F445" s="284">
        <v>0</v>
      </c>
      <c r="G445" s="284">
        <v>0</v>
      </c>
      <c r="H445" s="284">
        <v>0</v>
      </c>
      <c r="I445" s="285">
        <v>0</v>
      </c>
      <c r="J445" s="284">
        <v>0</v>
      </c>
      <c r="K445" s="284">
        <v>0</v>
      </c>
      <c r="L445" s="284">
        <v>0</v>
      </c>
      <c r="M445" s="284">
        <v>0</v>
      </c>
      <c r="N445" s="285">
        <v>0</v>
      </c>
      <c r="O445" s="304"/>
      <c r="P445" s="305">
        <f>IF(S445="NON",0,SUM(B445+C445+D445+E445+F445+G445+H445+I445+J445+K445+L445+M445+N445+O445))</f>
        <v>0</v>
      </c>
      <c r="S445" t="s" s="237">
        <v>253</v>
      </c>
      <c r="T445" s="220"/>
      <c r="U445" s="221"/>
    </row>
    <row r="446" s="154" customFormat="1" ht="16" customHeight="1">
      <c r="A446" s="306"/>
      <c r="B446" t="s" s="307">
        <v>244</v>
      </c>
      <c r="C446" s="389"/>
      <c r="D446" s="389"/>
      <c r="E446" s="389"/>
      <c r="F446" t="s" s="308">
        <v>229</v>
      </c>
      <c r="G446" t="s" s="309">
        <v>234</v>
      </c>
      <c r="H446" t="s" s="309">
        <v>235</v>
      </c>
      <c r="I446" t="s" s="309">
        <v>236</v>
      </c>
      <c r="J446" t="s" s="309">
        <v>237</v>
      </c>
      <c r="K446" t="s" s="309">
        <v>238</v>
      </c>
      <c r="L446" t="s" s="309">
        <v>239</v>
      </c>
      <c r="M446" t="s" s="309">
        <v>240</v>
      </c>
      <c r="N446" t="s" s="310">
        <v>241</v>
      </c>
      <c r="O446" s="429"/>
      <c r="P446" s="80"/>
      <c r="S446" s="192"/>
      <c r="T446" s="220"/>
      <c r="U446" s="221"/>
    </row>
    <row r="447" s="154" customFormat="1" ht="36" customHeight="1">
      <c r="A447" s="378"/>
      <c r="B447" s="430"/>
      <c r="C447" s="430"/>
      <c r="D447" s="430"/>
      <c r="E447" s="430"/>
      <c r="F447" s="228"/>
      <c r="G447" t="s" s="229">
        <v>249</v>
      </c>
      <c r="H447" t="s" s="229">
        <v>262</v>
      </c>
      <c r="I447" t="s" s="229">
        <v>262</v>
      </c>
      <c r="J447" s="230">
        <v>3</v>
      </c>
      <c r="K447" s="230">
        <v>3</v>
      </c>
      <c r="L447" s="230">
        <v>1</v>
      </c>
      <c r="M447" s="230">
        <v>1</v>
      </c>
      <c r="N447" s="231">
        <v>6</v>
      </c>
      <c r="O447" s="470"/>
      <c r="S447" s="192"/>
      <c r="T447" s="220"/>
      <c r="U447" s="221"/>
    </row>
    <row r="448" s="154" customFormat="1" ht="32" customHeight="1">
      <c r="A448" s="284">
        <v>0</v>
      </c>
      <c r="B448" s="285">
        <v>0</v>
      </c>
      <c r="C448" s="284">
        <v>0</v>
      </c>
      <c r="D448" s="284">
        <v>0</v>
      </c>
      <c r="E448" s="285">
        <v>0</v>
      </c>
      <c r="F448" s="284">
        <v>0</v>
      </c>
      <c r="G448" s="284">
        <v>0</v>
      </c>
      <c r="H448" s="284">
        <v>0</v>
      </c>
      <c r="I448" s="285">
        <v>0</v>
      </c>
      <c r="J448" s="284">
        <v>0</v>
      </c>
      <c r="K448" s="284">
        <v>0</v>
      </c>
      <c r="L448" s="284">
        <v>0</v>
      </c>
      <c r="M448" s="284">
        <v>0</v>
      </c>
      <c r="N448" s="285">
        <v>0</v>
      </c>
      <c r="O448" s="304"/>
      <c r="P448" s="305">
        <f>IF(S448="NON",0,SUM(B448+C448+D448+E448+F448+G448+H448+I448+J448+K448+L448+M448+N448+O448))</f>
        <v>0</v>
      </c>
      <c r="S448" t="s" s="237">
        <v>253</v>
      </c>
      <c r="T448" t="s" s="193">
        <v>20</v>
      </c>
      <c r="U448" t="s" s="194">
        <v>232</v>
      </c>
    </row>
    <row r="449" s="154" customFormat="1" ht="18" customHeight="1">
      <c r="A449" s="471"/>
      <c r="B449" t="s" s="456">
        <v>325</v>
      </c>
      <c r="C449" s="457">
        <v>30</v>
      </c>
      <c r="D449" s="458">
        <v>0</v>
      </c>
      <c r="E449" s="472"/>
      <c r="F449" s="472"/>
      <c r="G449" s="472"/>
      <c r="H449" s="472"/>
      <c r="I449" s="472"/>
      <c r="J449" s="472"/>
      <c r="K449" s="472"/>
      <c r="L449" s="472"/>
      <c r="M449" s="472"/>
      <c r="N449" s="472"/>
      <c r="O449" s="469"/>
      <c r="P449" s="469"/>
      <c r="T449" s="206">
        <v>0</v>
      </c>
      <c r="U449" s="207">
        <f>C449*T449</f>
        <v>0</v>
      </c>
    </row>
    <row r="450" s="154" customFormat="1" ht="16" customHeight="1">
      <c r="A450" s="298"/>
      <c r="B450" t="s" s="299">
        <v>244</v>
      </c>
      <c r="C450" s="373"/>
      <c r="D450" s="373"/>
      <c r="E450" s="373"/>
      <c r="F450" t="s" s="216">
        <v>229</v>
      </c>
      <c r="G450" t="s" s="217">
        <v>234</v>
      </c>
      <c r="H450" t="s" s="217">
        <v>235</v>
      </c>
      <c r="I450" t="s" s="217">
        <v>236</v>
      </c>
      <c r="J450" t="s" s="217">
        <v>237</v>
      </c>
      <c r="K450" t="s" s="217">
        <v>238</v>
      </c>
      <c r="L450" t="s" s="217">
        <v>239</v>
      </c>
      <c r="M450" t="s" s="217">
        <v>240</v>
      </c>
      <c r="N450" t="s" s="218">
        <v>241</v>
      </c>
      <c r="O450" s="429"/>
      <c r="P450" s="101">
        <f>C449*D449</f>
        <v>0</v>
      </c>
      <c r="S450" s="192"/>
      <c r="T450" s="220"/>
      <c r="U450" s="221"/>
    </row>
    <row r="451" s="154" customFormat="1" ht="43" customHeight="1">
      <c r="A451" s="378"/>
      <c r="B451" s="430"/>
      <c r="C451" s="430"/>
      <c r="D451" s="430"/>
      <c r="E451" s="430"/>
      <c r="F451" s="228"/>
      <c r="G451" t="s" s="229">
        <v>249</v>
      </c>
      <c r="H451" t="s" s="229">
        <v>250</v>
      </c>
      <c r="I451" t="s" s="229">
        <v>262</v>
      </c>
      <c r="J451" s="230">
        <v>3</v>
      </c>
      <c r="K451" s="230">
        <v>3</v>
      </c>
      <c r="L451" s="230">
        <v>1</v>
      </c>
      <c r="M451" s="230">
        <v>1</v>
      </c>
      <c r="N451" s="231">
        <v>6</v>
      </c>
      <c r="O451" t="s" s="219">
        <v>326</v>
      </c>
      <c r="S451" s="192"/>
      <c r="T451" s="220"/>
      <c r="U451" s="221"/>
    </row>
    <row r="452" s="154" customFormat="1" ht="16" customHeight="1">
      <c r="A452" s="284">
        <v>0</v>
      </c>
      <c r="B452" s="285">
        <v>0</v>
      </c>
      <c r="C452" s="284">
        <v>0</v>
      </c>
      <c r="D452" s="284">
        <v>0</v>
      </c>
      <c r="E452" s="285">
        <v>0</v>
      </c>
      <c r="F452" s="284">
        <v>0</v>
      </c>
      <c r="G452" s="284">
        <v>0</v>
      </c>
      <c r="H452" s="284">
        <v>0</v>
      </c>
      <c r="I452" s="285">
        <v>0</v>
      </c>
      <c r="J452" s="284">
        <v>0</v>
      </c>
      <c r="K452" s="284">
        <v>0</v>
      </c>
      <c r="L452" s="284">
        <v>0</v>
      </c>
      <c r="M452" s="284">
        <v>0</v>
      </c>
      <c r="N452" s="285">
        <v>0</v>
      </c>
      <c r="O452" s="304"/>
      <c r="P452" s="305">
        <f>IF(S452="NON",0,SUM(B452+C452+D452+E452+F452+G452+H452+I452+J452+K452+L452+M452+N452+O452))</f>
        <v>0</v>
      </c>
      <c r="S452" t="s" s="237">
        <v>253</v>
      </c>
      <c r="T452" s="220"/>
      <c r="U452" s="221"/>
    </row>
    <row r="453" s="154" customFormat="1" ht="16" customHeight="1">
      <c r="A453" s="306"/>
      <c r="B453" t="s" s="307">
        <v>244</v>
      </c>
      <c r="C453" s="389"/>
      <c r="D453" s="389"/>
      <c r="E453" s="389"/>
      <c r="F453" t="s" s="308">
        <v>229</v>
      </c>
      <c r="G453" t="s" s="309">
        <v>234</v>
      </c>
      <c r="H453" t="s" s="309">
        <v>235</v>
      </c>
      <c r="I453" t="s" s="309">
        <v>236</v>
      </c>
      <c r="J453" t="s" s="309">
        <v>237</v>
      </c>
      <c r="K453" t="s" s="309">
        <v>238</v>
      </c>
      <c r="L453" t="s" s="309">
        <v>239</v>
      </c>
      <c r="M453" t="s" s="309">
        <v>240</v>
      </c>
      <c r="N453" t="s" s="310">
        <v>241</v>
      </c>
      <c r="O453" s="429"/>
      <c r="P453" s="80"/>
      <c r="S453" s="192"/>
      <c r="T453" s="220"/>
      <c r="U453" s="221"/>
    </row>
    <row r="454" s="154" customFormat="1" ht="47" customHeight="1">
      <c r="A454" s="378"/>
      <c r="B454" s="430"/>
      <c r="C454" s="430"/>
      <c r="D454" s="430"/>
      <c r="E454" s="430"/>
      <c r="F454" s="228"/>
      <c r="G454" t="s" s="229">
        <v>249</v>
      </c>
      <c r="H454" t="s" s="229">
        <v>250</v>
      </c>
      <c r="I454" t="s" s="229">
        <v>262</v>
      </c>
      <c r="J454" s="230">
        <v>3</v>
      </c>
      <c r="K454" s="230">
        <v>3</v>
      </c>
      <c r="L454" s="230">
        <v>1</v>
      </c>
      <c r="M454" s="230">
        <v>1</v>
      </c>
      <c r="N454" s="231">
        <v>6</v>
      </c>
      <c r="O454" t="s" s="219">
        <v>326</v>
      </c>
      <c r="S454" s="192"/>
      <c r="T454" s="220"/>
      <c r="U454" s="221"/>
    </row>
    <row r="455" s="154" customFormat="1" ht="16" customHeight="1">
      <c r="A455" s="284">
        <v>0</v>
      </c>
      <c r="B455" s="285">
        <v>0</v>
      </c>
      <c r="C455" s="284">
        <v>0</v>
      </c>
      <c r="D455" s="284">
        <v>0</v>
      </c>
      <c r="E455" s="285">
        <v>0</v>
      </c>
      <c r="F455" s="284">
        <v>0</v>
      </c>
      <c r="G455" s="284">
        <v>0</v>
      </c>
      <c r="H455" s="284">
        <v>0</v>
      </c>
      <c r="I455" s="285">
        <v>0</v>
      </c>
      <c r="J455" s="284">
        <v>0</v>
      </c>
      <c r="K455" s="284">
        <v>0</v>
      </c>
      <c r="L455" s="284">
        <v>0</v>
      </c>
      <c r="M455" s="284">
        <v>0</v>
      </c>
      <c r="N455" s="285">
        <v>0</v>
      </c>
      <c r="O455" s="304"/>
      <c r="P455" s="305">
        <f>IF(S455="NON",0,SUM(B455+C455+D455+E455+F455+G455+H455+I455+J455+K455+L455+M455+N455+O455))</f>
        <v>0</v>
      </c>
      <c r="S455" t="s" s="237">
        <v>253</v>
      </c>
      <c r="T455" s="220"/>
      <c r="U455" s="221"/>
    </row>
    <row r="456" s="154" customFormat="1" ht="16" customHeight="1">
      <c r="A456" s="306"/>
      <c r="B456" t="s" s="307">
        <v>244</v>
      </c>
      <c r="C456" s="389"/>
      <c r="D456" s="389"/>
      <c r="E456" s="389"/>
      <c r="F456" t="s" s="308">
        <v>229</v>
      </c>
      <c r="G456" t="s" s="309">
        <v>234</v>
      </c>
      <c r="H456" t="s" s="309">
        <v>235</v>
      </c>
      <c r="I456" t="s" s="309">
        <v>236</v>
      </c>
      <c r="J456" t="s" s="309">
        <v>237</v>
      </c>
      <c r="K456" t="s" s="309">
        <v>238</v>
      </c>
      <c r="L456" t="s" s="309">
        <v>239</v>
      </c>
      <c r="M456" t="s" s="309">
        <v>240</v>
      </c>
      <c r="N456" t="s" s="310">
        <v>241</v>
      </c>
      <c r="O456" s="429"/>
      <c r="P456" s="80"/>
      <c r="S456" s="192"/>
      <c r="T456" s="220"/>
      <c r="U456" s="221"/>
    </row>
    <row r="457" s="154" customFormat="1" ht="51" customHeight="1">
      <c r="A457" s="378"/>
      <c r="B457" s="430"/>
      <c r="C457" s="430"/>
      <c r="D457" s="430"/>
      <c r="E457" s="430"/>
      <c r="F457" s="228"/>
      <c r="G457" t="s" s="229">
        <v>249</v>
      </c>
      <c r="H457" t="s" s="229">
        <v>250</v>
      </c>
      <c r="I457" t="s" s="229">
        <v>262</v>
      </c>
      <c r="J457" s="230">
        <v>3</v>
      </c>
      <c r="K457" s="230">
        <v>3</v>
      </c>
      <c r="L457" s="230">
        <v>1</v>
      </c>
      <c r="M457" s="230">
        <v>1</v>
      </c>
      <c r="N457" s="231">
        <v>6</v>
      </c>
      <c r="O457" t="s" s="219">
        <v>326</v>
      </c>
      <c r="S457" s="192"/>
      <c r="T457" s="220"/>
      <c r="U457" s="221"/>
    </row>
    <row r="458" s="154" customFormat="1" ht="16" customHeight="1">
      <c r="A458" s="284">
        <v>0</v>
      </c>
      <c r="B458" s="285">
        <v>0</v>
      </c>
      <c r="C458" s="284">
        <v>0</v>
      </c>
      <c r="D458" s="284">
        <v>0</v>
      </c>
      <c r="E458" s="285">
        <v>0</v>
      </c>
      <c r="F458" s="284">
        <v>0</v>
      </c>
      <c r="G458" s="284">
        <v>0</v>
      </c>
      <c r="H458" s="284">
        <v>0</v>
      </c>
      <c r="I458" s="285">
        <v>0</v>
      </c>
      <c r="J458" s="284">
        <v>0</v>
      </c>
      <c r="K458" s="284">
        <v>0</v>
      </c>
      <c r="L458" s="284">
        <v>0</v>
      </c>
      <c r="M458" s="284">
        <v>0</v>
      </c>
      <c r="N458" s="285">
        <v>0</v>
      </c>
      <c r="O458" s="304"/>
      <c r="P458" s="305">
        <f>IF(S458="NON",0,SUM(B458+C458+D458+E458+F458+G458+H458+I458+J458+K458+L458+M458+N458+O458))</f>
        <v>0</v>
      </c>
      <c r="S458" t="s" s="237">
        <v>253</v>
      </c>
      <c r="T458" t="s" s="193">
        <v>20</v>
      </c>
      <c r="U458" t="s" s="194">
        <v>232</v>
      </c>
    </row>
    <row r="459" s="154" customFormat="1" ht="17.5" customHeight="1">
      <c r="A459" t="s" s="473">
        <v>263</v>
      </c>
      <c r="B459" s="474"/>
      <c r="C459" s="464">
        <v>50</v>
      </c>
      <c r="D459" s="465">
        <v>0</v>
      </c>
      <c r="E459" s="472"/>
      <c r="F459" s="472"/>
      <c r="G459" s="472"/>
      <c r="H459" s="472"/>
      <c r="I459" s="472"/>
      <c r="J459" s="472"/>
      <c r="K459" s="472"/>
      <c r="L459" s="472"/>
      <c r="M459" s="472"/>
      <c r="N459" s="472"/>
      <c r="O459" s="475"/>
      <c r="P459" s="469"/>
      <c r="T459" s="206">
        <v>0</v>
      </c>
      <c r="U459" s="207">
        <f>C459*T459</f>
        <v>0</v>
      </c>
    </row>
    <row r="460" s="154" customFormat="1" ht="34" customHeight="1">
      <c r="A460" s="298"/>
      <c r="B460" t="s" s="299">
        <v>244</v>
      </c>
      <c r="C460" s="373"/>
      <c r="D460" s="373"/>
      <c r="E460" s="373"/>
      <c r="F460" t="s" s="216">
        <v>229</v>
      </c>
      <c r="G460" t="s" s="217">
        <v>234</v>
      </c>
      <c r="H460" t="s" s="217">
        <v>235</v>
      </c>
      <c r="I460" t="s" s="217">
        <v>236</v>
      </c>
      <c r="J460" t="s" s="217">
        <v>237</v>
      </c>
      <c r="K460" t="s" s="217">
        <v>238</v>
      </c>
      <c r="L460" t="s" s="217">
        <v>239</v>
      </c>
      <c r="M460" t="s" s="217">
        <v>240</v>
      </c>
      <c r="N460" t="s" s="218">
        <v>241</v>
      </c>
      <c r="O460" s="429"/>
      <c r="P460" s="101">
        <f>C459*D459</f>
        <v>0</v>
      </c>
      <c r="S460" s="192"/>
      <c r="T460" s="220"/>
      <c r="U460" s="221"/>
    </row>
    <row r="461" s="154" customFormat="1" ht="48" customHeight="1">
      <c r="A461" s="378"/>
      <c r="B461" s="430"/>
      <c r="C461" s="430"/>
      <c r="D461" s="430"/>
      <c r="E461" s="430"/>
      <c r="F461" s="228"/>
      <c r="G461" t="s" s="229">
        <v>249</v>
      </c>
      <c r="H461" t="s" s="229">
        <v>262</v>
      </c>
      <c r="I461" t="s" s="229">
        <v>262</v>
      </c>
      <c r="J461" s="230">
        <v>3</v>
      </c>
      <c r="K461" s="230">
        <v>3</v>
      </c>
      <c r="L461" s="230">
        <v>2</v>
      </c>
      <c r="M461" s="230">
        <v>1</v>
      </c>
      <c r="N461" s="231">
        <v>6</v>
      </c>
      <c r="O461" t="s" s="314">
        <v>264</v>
      </c>
      <c r="S461" s="192"/>
      <c r="T461" s="220"/>
      <c r="U461" s="221"/>
    </row>
    <row r="462" s="154" customFormat="1" ht="16" customHeight="1">
      <c r="A462" s="284">
        <v>0</v>
      </c>
      <c r="B462" s="285">
        <v>0</v>
      </c>
      <c r="C462" s="284">
        <v>0</v>
      </c>
      <c r="D462" s="284">
        <v>0</v>
      </c>
      <c r="E462" s="285">
        <v>0</v>
      </c>
      <c r="F462" s="284">
        <v>0</v>
      </c>
      <c r="G462" s="284">
        <v>0</v>
      </c>
      <c r="H462" s="284">
        <v>0</v>
      </c>
      <c r="I462" s="285">
        <v>0</v>
      </c>
      <c r="J462" s="284">
        <v>0</v>
      </c>
      <c r="K462" s="284">
        <v>0</v>
      </c>
      <c r="L462" s="284">
        <v>0</v>
      </c>
      <c r="M462" s="284">
        <v>0</v>
      </c>
      <c r="N462" s="285">
        <v>0</v>
      </c>
      <c r="O462" s="304"/>
      <c r="P462" s="305">
        <f>IF(S462="NON",0,SUM(B462+C462+D462+E462+F462+G462+H462+I462+J462+K462+L462+M462+N462+O462))</f>
        <v>0</v>
      </c>
      <c r="S462" t="s" s="237">
        <v>253</v>
      </c>
      <c r="T462" s="220"/>
      <c r="U462" s="221"/>
    </row>
    <row r="463" s="154" customFormat="1" ht="16" customHeight="1">
      <c r="A463" s="306"/>
      <c r="B463" t="s" s="307">
        <v>244</v>
      </c>
      <c r="C463" s="389"/>
      <c r="D463" s="389"/>
      <c r="E463" s="389"/>
      <c r="F463" t="s" s="308">
        <v>229</v>
      </c>
      <c r="G463" t="s" s="309">
        <v>234</v>
      </c>
      <c r="H463" t="s" s="309">
        <v>235</v>
      </c>
      <c r="I463" t="s" s="309">
        <v>236</v>
      </c>
      <c r="J463" t="s" s="309">
        <v>237</v>
      </c>
      <c r="K463" t="s" s="309">
        <v>238</v>
      </c>
      <c r="L463" t="s" s="309">
        <v>239</v>
      </c>
      <c r="M463" t="s" s="309">
        <v>240</v>
      </c>
      <c r="N463" t="s" s="310">
        <v>241</v>
      </c>
      <c r="O463" s="429"/>
      <c r="P463" s="80"/>
      <c r="S463" s="192"/>
      <c r="T463" s="220"/>
      <c r="U463" s="221"/>
    </row>
    <row r="464" s="154" customFormat="1" ht="48" customHeight="1">
      <c r="A464" s="378"/>
      <c r="B464" s="430"/>
      <c r="C464" s="430"/>
      <c r="D464" s="430"/>
      <c r="E464" s="430"/>
      <c r="F464" s="228"/>
      <c r="G464" t="s" s="229">
        <v>249</v>
      </c>
      <c r="H464" t="s" s="229">
        <v>262</v>
      </c>
      <c r="I464" t="s" s="229">
        <v>262</v>
      </c>
      <c r="J464" s="230">
        <v>3</v>
      </c>
      <c r="K464" s="230">
        <v>3</v>
      </c>
      <c r="L464" s="230">
        <v>2</v>
      </c>
      <c r="M464" s="230">
        <v>1</v>
      </c>
      <c r="N464" s="231">
        <v>6</v>
      </c>
      <c r="O464" t="s" s="314">
        <v>264</v>
      </c>
      <c r="S464" s="192"/>
      <c r="T464" s="220"/>
      <c r="U464" s="221"/>
    </row>
    <row r="465" s="154" customFormat="1" ht="16" customHeight="1">
      <c r="A465" s="284">
        <v>0</v>
      </c>
      <c r="B465" s="285">
        <v>0</v>
      </c>
      <c r="C465" s="284">
        <v>0</v>
      </c>
      <c r="D465" s="284">
        <v>0</v>
      </c>
      <c r="E465" s="285">
        <v>0</v>
      </c>
      <c r="F465" s="284">
        <v>0</v>
      </c>
      <c r="G465" s="284">
        <v>0</v>
      </c>
      <c r="H465" s="284">
        <v>0</v>
      </c>
      <c r="I465" s="285">
        <v>0</v>
      </c>
      <c r="J465" s="284">
        <v>0</v>
      </c>
      <c r="K465" s="284">
        <v>0</v>
      </c>
      <c r="L465" s="284">
        <v>0</v>
      </c>
      <c r="M465" s="284">
        <v>0</v>
      </c>
      <c r="N465" s="285">
        <v>0</v>
      </c>
      <c r="O465" s="304"/>
      <c r="P465" s="305">
        <f>IF(S465="NON",0,SUM(B465+C465+D465+E465+F465+G465+H465+I465+J465+K465+L465+M465+N465+O465))</f>
        <v>0</v>
      </c>
      <c r="S465" t="s" s="237">
        <v>253</v>
      </c>
      <c r="T465" t="s" s="193">
        <v>20</v>
      </c>
      <c r="U465" t="s" s="194">
        <v>232</v>
      </c>
    </row>
    <row r="466" s="154" customFormat="1" ht="18" customHeight="1">
      <c r="A466" s="471"/>
      <c r="B466" t="s" s="456">
        <v>327</v>
      </c>
      <c r="C466" s="457">
        <v>90</v>
      </c>
      <c r="D466" s="458">
        <v>0</v>
      </c>
      <c r="E466" s="472"/>
      <c r="F466" s="472"/>
      <c r="G466" s="472"/>
      <c r="H466" s="472"/>
      <c r="I466" s="472"/>
      <c r="J466" s="472"/>
      <c r="K466" s="472"/>
      <c r="L466" s="472"/>
      <c r="M466" s="472"/>
      <c r="N466" s="472"/>
      <c r="O466" s="469"/>
      <c r="P466" s="469"/>
      <c r="S466" s="192"/>
      <c r="T466" s="206">
        <v>0</v>
      </c>
      <c r="U466" s="207">
        <f>C466*T466</f>
        <v>0</v>
      </c>
    </row>
    <row r="467" s="154" customFormat="1" ht="29" customHeight="1">
      <c r="A467" s="298"/>
      <c r="B467" t="s" s="299">
        <v>244</v>
      </c>
      <c r="C467" s="373"/>
      <c r="D467" s="373"/>
      <c r="E467" s="373"/>
      <c r="F467" t="s" s="216">
        <v>229</v>
      </c>
      <c r="G467" t="s" s="217">
        <v>234</v>
      </c>
      <c r="H467" t="s" s="217">
        <v>235</v>
      </c>
      <c r="I467" t="s" s="217">
        <v>236</v>
      </c>
      <c r="J467" t="s" s="217">
        <v>237</v>
      </c>
      <c r="K467" t="s" s="217">
        <v>238</v>
      </c>
      <c r="L467" t="s" s="217">
        <v>239</v>
      </c>
      <c r="M467" t="s" s="217">
        <v>240</v>
      </c>
      <c r="N467" t="s" s="218">
        <v>241</v>
      </c>
      <c r="O467" t="s" s="219">
        <v>284</v>
      </c>
      <c r="P467" s="101">
        <f>C466*D466</f>
        <v>0</v>
      </c>
      <c r="T467" s="220"/>
      <c r="U467" s="221"/>
    </row>
    <row r="468" s="154" customFormat="1" ht="98" customHeight="1">
      <c r="A468" s="374"/>
      <c r="B468" s="373"/>
      <c r="C468" s="373"/>
      <c r="D468" s="373"/>
      <c r="E468" s="373"/>
      <c r="F468" s="209"/>
      <c r="G468" t="s" s="211">
        <v>249</v>
      </c>
      <c r="H468" t="s" s="211">
        <v>250</v>
      </c>
      <c r="I468" t="s" s="211">
        <v>262</v>
      </c>
      <c r="J468" s="210">
        <v>5</v>
      </c>
      <c r="K468" s="210">
        <v>5</v>
      </c>
      <c r="L468" s="210">
        <v>2</v>
      </c>
      <c r="M468" s="210">
        <v>2</v>
      </c>
      <c r="N468" s="212">
        <v>7</v>
      </c>
      <c r="O468" t="s" s="219">
        <v>285</v>
      </c>
      <c r="S468" s="192"/>
      <c r="T468" s="220"/>
      <c r="U468" s="221"/>
    </row>
    <row r="469" s="154" customFormat="1" ht="43" customHeight="1">
      <c r="A469" s="378"/>
      <c r="B469" s="430"/>
      <c r="C469" s="430"/>
      <c r="D469" s="430"/>
      <c r="E469" s="430"/>
      <c r="F469" s="326"/>
      <c r="G469" s="327"/>
      <c r="H469" s="327"/>
      <c r="I469" s="327"/>
      <c r="J469" s="327"/>
      <c r="K469" s="327"/>
      <c r="L469" s="327"/>
      <c r="M469" s="327"/>
      <c r="N469" s="331"/>
      <c r="O469" t="s" s="219">
        <v>286</v>
      </c>
      <c r="S469" s="192"/>
      <c r="T469" s="220"/>
      <c r="U469" s="221"/>
    </row>
    <row r="470" s="154" customFormat="1" ht="16" customHeight="1">
      <c r="A470" s="284">
        <v>0</v>
      </c>
      <c r="B470" s="285">
        <v>0</v>
      </c>
      <c r="C470" s="284">
        <v>0</v>
      </c>
      <c r="D470" s="284">
        <v>0</v>
      </c>
      <c r="E470" s="285">
        <v>0</v>
      </c>
      <c r="F470" s="284">
        <v>0</v>
      </c>
      <c r="G470" s="284">
        <v>0</v>
      </c>
      <c r="H470" s="284">
        <v>0</v>
      </c>
      <c r="I470" s="285">
        <v>0</v>
      </c>
      <c r="J470" s="284">
        <v>0</v>
      </c>
      <c r="K470" s="284">
        <v>0</v>
      </c>
      <c r="L470" s="284">
        <v>0</v>
      </c>
      <c r="M470" s="284">
        <v>0</v>
      </c>
      <c r="N470" s="285">
        <v>0</v>
      </c>
      <c r="O470" s="304"/>
      <c r="P470" s="305">
        <f>IF(S470="NON",0,SUM(B470+C470+D470+E470+F470+G470+H470+I470+J470+K470+L470+M470+N470+O470))</f>
        <v>0</v>
      </c>
      <c r="S470" t="s" s="237">
        <v>253</v>
      </c>
      <c r="T470" s="220"/>
      <c r="U470" s="221"/>
    </row>
    <row r="471" s="154" customFormat="1" ht="29" customHeight="1">
      <c r="A471" s="306"/>
      <c r="B471" t="s" s="307">
        <v>244</v>
      </c>
      <c r="C471" s="389"/>
      <c r="D471" s="389"/>
      <c r="E471" s="389"/>
      <c r="F471" t="s" s="308">
        <v>229</v>
      </c>
      <c r="G471" t="s" s="309">
        <v>234</v>
      </c>
      <c r="H471" t="s" s="309">
        <v>235</v>
      </c>
      <c r="I471" t="s" s="309">
        <v>236</v>
      </c>
      <c r="J471" t="s" s="309">
        <v>237</v>
      </c>
      <c r="K471" t="s" s="309">
        <v>238</v>
      </c>
      <c r="L471" t="s" s="309">
        <v>239</v>
      </c>
      <c r="M471" t="s" s="309">
        <v>240</v>
      </c>
      <c r="N471" t="s" s="310">
        <v>241</v>
      </c>
      <c r="O471" t="s" s="219">
        <v>284</v>
      </c>
      <c r="P471" s="80"/>
      <c r="T471" s="220"/>
      <c r="U471" s="221"/>
    </row>
    <row r="472" s="154" customFormat="1" ht="98" customHeight="1">
      <c r="A472" s="374"/>
      <c r="B472" s="373"/>
      <c r="C472" s="373"/>
      <c r="D472" s="373"/>
      <c r="E472" s="373"/>
      <c r="F472" s="209"/>
      <c r="G472" t="s" s="211">
        <v>249</v>
      </c>
      <c r="H472" t="s" s="211">
        <v>250</v>
      </c>
      <c r="I472" t="s" s="211">
        <v>262</v>
      </c>
      <c r="J472" s="210">
        <v>5</v>
      </c>
      <c r="K472" s="210">
        <v>5</v>
      </c>
      <c r="L472" s="210">
        <v>2</v>
      </c>
      <c r="M472" s="210">
        <v>2</v>
      </c>
      <c r="N472" s="212">
        <v>7</v>
      </c>
      <c r="O472" t="s" s="219">
        <v>285</v>
      </c>
      <c r="S472" s="192"/>
      <c r="T472" s="220"/>
      <c r="U472" s="221"/>
    </row>
    <row r="473" s="154" customFormat="1" ht="43" customHeight="1">
      <c r="A473" s="378"/>
      <c r="B473" s="430"/>
      <c r="C473" s="430"/>
      <c r="D473" s="430"/>
      <c r="E473" s="430"/>
      <c r="F473" s="326"/>
      <c r="G473" s="327"/>
      <c r="H473" s="327"/>
      <c r="I473" s="327"/>
      <c r="J473" s="327"/>
      <c r="K473" s="327"/>
      <c r="L473" s="327"/>
      <c r="M473" s="327"/>
      <c r="N473" s="331"/>
      <c r="O473" t="s" s="219">
        <v>286</v>
      </c>
      <c r="S473" s="192"/>
      <c r="T473" s="220"/>
      <c r="U473" s="221"/>
    </row>
    <row r="474" s="154" customFormat="1" ht="16" customHeight="1">
      <c r="A474" s="284">
        <v>0</v>
      </c>
      <c r="B474" s="285">
        <v>0</v>
      </c>
      <c r="C474" s="284">
        <v>0</v>
      </c>
      <c r="D474" s="284">
        <v>0</v>
      </c>
      <c r="E474" s="285">
        <v>0</v>
      </c>
      <c r="F474" s="284">
        <v>0</v>
      </c>
      <c r="G474" s="284">
        <v>0</v>
      </c>
      <c r="H474" s="284">
        <v>0</v>
      </c>
      <c r="I474" s="285">
        <v>0</v>
      </c>
      <c r="J474" s="284">
        <v>0</v>
      </c>
      <c r="K474" s="284">
        <v>0</v>
      </c>
      <c r="L474" s="284">
        <v>0</v>
      </c>
      <c r="M474" s="284">
        <v>0</v>
      </c>
      <c r="N474" s="285">
        <v>0</v>
      </c>
      <c r="O474" s="304"/>
      <c r="P474" s="305">
        <f>IF(S474="NON",0,SUM(B474+C474+D474+E474+F474+G474+H474+I474+J474+K474+L474+M474+N474+O474))</f>
        <v>0</v>
      </c>
      <c r="S474" t="s" s="237">
        <v>253</v>
      </c>
      <c r="T474" t="s" s="193">
        <v>20</v>
      </c>
      <c r="U474" t="s" s="194">
        <v>232</v>
      </c>
    </row>
    <row r="475" s="154" customFormat="1" ht="18" customHeight="1">
      <c r="A475" s="471"/>
      <c r="B475" t="s" s="456">
        <v>328</v>
      </c>
      <c r="C475" s="464">
        <v>30</v>
      </c>
      <c r="D475" s="465">
        <v>0</v>
      </c>
      <c r="E475" s="472"/>
      <c r="F475" s="472"/>
      <c r="G475" s="472"/>
      <c r="H475" s="472"/>
      <c r="I475" s="472"/>
      <c r="J475" s="472"/>
      <c r="K475" s="472"/>
      <c r="L475" s="472"/>
      <c r="M475" s="472"/>
      <c r="N475" s="472"/>
      <c r="O475" s="469"/>
      <c r="P475" s="469"/>
      <c r="T475" s="206">
        <v>0</v>
      </c>
      <c r="U475" s="207">
        <f>C475*T475</f>
        <v>0</v>
      </c>
    </row>
    <row r="476" s="154" customFormat="1" ht="24" customHeight="1">
      <c r="A476" s="298"/>
      <c r="B476" t="s" s="299">
        <v>244</v>
      </c>
      <c r="C476" s="373"/>
      <c r="D476" s="373"/>
      <c r="E476" s="373"/>
      <c r="F476" t="s" s="216">
        <v>229</v>
      </c>
      <c r="G476" t="s" s="217">
        <v>234</v>
      </c>
      <c r="H476" t="s" s="217">
        <v>235</v>
      </c>
      <c r="I476" t="s" s="217">
        <v>236</v>
      </c>
      <c r="J476" t="s" s="217">
        <v>237</v>
      </c>
      <c r="K476" t="s" s="217">
        <v>238</v>
      </c>
      <c r="L476" t="s" s="217">
        <v>239</v>
      </c>
      <c r="M476" t="s" s="217">
        <v>240</v>
      </c>
      <c r="N476" t="s" s="218">
        <v>241</v>
      </c>
      <c r="O476" t="s" s="219">
        <v>288</v>
      </c>
      <c r="P476" s="101">
        <f>C475*D475</f>
        <v>0</v>
      </c>
      <c r="S476" s="192"/>
      <c r="T476" s="220"/>
      <c r="U476" s="221"/>
    </row>
    <row r="477" s="154" customFormat="1" ht="43" customHeight="1">
      <c r="A477" s="378"/>
      <c r="B477" s="430"/>
      <c r="C477" s="430"/>
      <c r="D477" s="430"/>
      <c r="E477" s="430"/>
      <c r="F477" s="228"/>
      <c r="G477" t="s" s="229">
        <v>249</v>
      </c>
      <c r="H477" t="s" s="229">
        <v>256</v>
      </c>
      <c r="I477" t="s" s="229">
        <v>250</v>
      </c>
      <c r="J477" s="230">
        <v>2</v>
      </c>
      <c r="K477" s="230">
        <v>2</v>
      </c>
      <c r="L477" s="230">
        <v>1</v>
      </c>
      <c r="M477" s="230">
        <v>1</v>
      </c>
      <c r="N477" s="231">
        <v>5</v>
      </c>
      <c r="O477" t="s" s="219">
        <v>289</v>
      </c>
      <c r="S477" s="192"/>
      <c r="T477" s="220"/>
      <c r="U477" s="221"/>
    </row>
    <row r="478" s="154" customFormat="1" ht="16" customHeight="1">
      <c r="A478" s="284">
        <v>0</v>
      </c>
      <c r="B478" s="285">
        <v>0</v>
      </c>
      <c r="C478" s="284">
        <v>0</v>
      </c>
      <c r="D478" s="284">
        <v>0</v>
      </c>
      <c r="E478" s="285">
        <v>0</v>
      </c>
      <c r="F478" s="284">
        <v>0</v>
      </c>
      <c r="G478" s="284">
        <v>0</v>
      </c>
      <c r="H478" s="284">
        <v>0</v>
      </c>
      <c r="I478" s="285">
        <v>0</v>
      </c>
      <c r="J478" s="284">
        <v>0</v>
      </c>
      <c r="K478" s="284">
        <v>0</v>
      </c>
      <c r="L478" s="284">
        <v>0</v>
      </c>
      <c r="M478" s="284">
        <v>0</v>
      </c>
      <c r="N478" s="285">
        <v>0</v>
      </c>
      <c r="O478" s="304"/>
      <c r="P478" s="305">
        <f>IF(S478="NON",0,SUM(B478+C478+D478+E478+F478+G478+H478+I478+J478+K478+L478+M478+N478+O478))</f>
        <v>0</v>
      </c>
      <c r="S478" t="s" s="237">
        <v>253</v>
      </c>
      <c r="T478" s="220"/>
      <c r="U478" s="221"/>
    </row>
    <row r="479" s="154" customFormat="1" ht="85" customHeight="1">
      <c r="A479" s="306"/>
      <c r="B479" t="s" s="307">
        <v>244</v>
      </c>
      <c r="C479" s="389"/>
      <c r="D479" s="389"/>
      <c r="E479" s="389"/>
      <c r="F479" t="s" s="308">
        <v>229</v>
      </c>
      <c r="G479" t="s" s="309">
        <v>234</v>
      </c>
      <c r="H479" t="s" s="309">
        <v>235</v>
      </c>
      <c r="I479" t="s" s="309">
        <v>236</v>
      </c>
      <c r="J479" t="s" s="309">
        <v>237</v>
      </c>
      <c r="K479" t="s" s="309">
        <v>238</v>
      </c>
      <c r="L479" t="s" s="309">
        <v>239</v>
      </c>
      <c r="M479" t="s" s="309">
        <v>240</v>
      </c>
      <c r="N479" t="s" s="310">
        <v>241</v>
      </c>
      <c r="O479" t="s" s="219">
        <v>288</v>
      </c>
      <c r="P479" s="80"/>
      <c r="S479" s="192"/>
      <c r="T479" s="220"/>
      <c r="U479" s="221"/>
    </row>
    <row r="480" s="154" customFormat="1" ht="43" customHeight="1">
      <c r="A480" s="378"/>
      <c r="B480" s="430"/>
      <c r="C480" s="430"/>
      <c r="D480" s="430"/>
      <c r="E480" s="430"/>
      <c r="F480" s="228"/>
      <c r="G480" t="s" s="229">
        <v>249</v>
      </c>
      <c r="H480" t="s" s="229">
        <v>256</v>
      </c>
      <c r="I480" t="s" s="229">
        <v>250</v>
      </c>
      <c r="J480" s="230">
        <v>2</v>
      </c>
      <c r="K480" s="230">
        <v>2</v>
      </c>
      <c r="L480" s="230">
        <v>1</v>
      </c>
      <c r="M480" s="230">
        <v>1</v>
      </c>
      <c r="N480" s="231">
        <v>5</v>
      </c>
      <c r="O480" t="s" s="219">
        <v>289</v>
      </c>
      <c r="S480" s="192"/>
      <c r="T480" s="220"/>
      <c r="U480" s="221"/>
    </row>
    <row r="481" s="154" customFormat="1" ht="16" customHeight="1">
      <c r="A481" s="284">
        <v>0</v>
      </c>
      <c r="B481" s="285">
        <v>0</v>
      </c>
      <c r="C481" s="284">
        <v>0</v>
      </c>
      <c r="D481" s="284">
        <v>0</v>
      </c>
      <c r="E481" s="285">
        <v>0</v>
      </c>
      <c r="F481" s="284">
        <v>0</v>
      </c>
      <c r="G481" s="284">
        <v>0</v>
      </c>
      <c r="H481" s="284">
        <v>0</v>
      </c>
      <c r="I481" s="285">
        <v>0</v>
      </c>
      <c r="J481" s="284">
        <v>0</v>
      </c>
      <c r="K481" s="284">
        <v>0</v>
      </c>
      <c r="L481" s="284">
        <v>0</v>
      </c>
      <c r="M481" s="284">
        <v>0</v>
      </c>
      <c r="N481" s="285">
        <v>0</v>
      </c>
      <c r="O481" s="304"/>
      <c r="P481" s="305">
        <f>IF(S481="NON",0,SUM(B481+C481+D481+E481+F481+G481+H481+I481+J481+K481+L481+M481+N481+O481))</f>
        <v>0</v>
      </c>
      <c r="S481" t="s" s="237">
        <v>253</v>
      </c>
      <c r="T481" t="s" s="193">
        <v>20</v>
      </c>
      <c r="U481" t="s" s="194">
        <v>232</v>
      </c>
    </row>
    <row r="482" s="154" customFormat="1" ht="18" customHeight="1">
      <c r="A482" t="s" s="476">
        <v>290</v>
      </c>
      <c r="B482" s="477"/>
      <c r="C482" s="457">
        <v>30</v>
      </c>
      <c r="D482" s="458">
        <v>0</v>
      </c>
      <c r="E482" s="472"/>
      <c r="F482" s="472"/>
      <c r="G482" s="472"/>
      <c r="H482" s="472"/>
      <c r="I482" s="472"/>
      <c r="J482" s="472"/>
      <c r="K482" s="472"/>
      <c r="L482" s="472"/>
      <c r="M482" s="472"/>
      <c r="N482" s="472"/>
      <c r="O482" s="469"/>
      <c r="P482" s="469"/>
      <c r="S482" s="192"/>
      <c r="T482" s="206">
        <v>0</v>
      </c>
      <c r="U482" s="207">
        <f>C482*T482</f>
        <v>0</v>
      </c>
    </row>
    <row r="483" s="154" customFormat="1" ht="16" customHeight="1">
      <c r="A483" s="298"/>
      <c r="B483" t="s" s="299">
        <v>244</v>
      </c>
      <c r="C483" s="373"/>
      <c r="D483" s="373"/>
      <c r="E483" s="373"/>
      <c r="F483" t="s" s="216">
        <v>229</v>
      </c>
      <c r="G483" t="s" s="217">
        <v>234</v>
      </c>
      <c r="H483" t="s" s="217">
        <v>235</v>
      </c>
      <c r="I483" t="s" s="217">
        <v>236</v>
      </c>
      <c r="J483" t="s" s="217">
        <v>237</v>
      </c>
      <c r="K483" t="s" s="217">
        <v>238</v>
      </c>
      <c r="L483" t="s" s="217">
        <v>239</v>
      </c>
      <c r="M483" t="s" s="217">
        <v>240</v>
      </c>
      <c r="N483" t="s" s="218">
        <v>241</v>
      </c>
      <c r="O483" s="445"/>
      <c r="P483" s="101">
        <f>C482*D482</f>
        <v>0</v>
      </c>
      <c r="S483" s="192"/>
      <c r="T483" s="220"/>
      <c r="U483" s="221"/>
    </row>
    <row r="484" s="154" customFormat="1" ht="30" customHeight="1">
      <c r="A484" s="374"/>
      <c r="B484" s="373"/>
      <c r="C484" s="373"/>
      <c r="D484" s="373"/>
      <c r="E484" s="373"/>
      <c r="F484" s="209"/>
      <c r="G484" t="s" s="211">
        <v>249</v>
      </c>
      <c r="H484" t="s" s="342">
        <v>262</v>
      </c>
      <c r="I484" t="s" s="343">
        <v>262</v>
      </c>
      <c r="J484" s="344">
        <v>3</v>
      </c>
      <c r="K484" s="344">
        <v>3</v>
      </c>
      <c r="L484" s="344">
        <v>1</v>
      </c>
      <c r="M484" s="344">
        <v>1</v>
      </c>
      <c r="N484" s="345">
        <v>6</v>
      </c>
      <c r="O484" t="s" s="346">
        <v>291</v>
      </c>
      <c r="T484" s="220"/>
      <c r="U484" s="221"/>
    </row>
    <row r="485" s="154" customFormat="1" ht="31" customHeight="1">
      <c r="A485" s="374"/>
      <c r="B485" s="373"/>
      <c r="C485" s="373"/>
      <c r="D485" s="373"/>
      <c r="E485" s="373"/>
      <c r="F485" t="s" s="347">
        <v>292</v>
      </c>
      <c r="G485" t="s" s="348">
        <v>293</v>
      </c>
      <c r="H485" t="s" s="348">
        <v>262</v>
      </c>
      <c r="I485" t="s" s="348">
        <v>27</v>
      </c>
      <c r="J485" t="s" s="348">
        <v>27</v>
      </c>
      <c r="K485" t="s" s="348">
        <v>27</v>
      </c>
      <c r="L485" s="349">
        <v>2</v>
      </c>
      <c r="M485" s="349">
        <v>1</v>
      </c>
      <c r="N485" t="s" s="350">
        <v>27</v>
      </c>
      <c r="O485" t="s" s="346">
        <v>294</v>
      </c>
      <c r="S485" s="192"/>
      <c r="T485" s="220"/>
      <c r="U485" s="221"/>
    </row>
    <row r="486" s="154" customFormat="1" ht="16" customHeight="1">
      <c r="A486" s="378"/>
      <c r="B486" s="430"/>
      <c r="C486" s="430"/>
      <c r="D486" s="430"/>
      <c r="E486" s="430"/>
      <c r="F486" t="s" s="351">
        <v>295</v>
      </c>
      <c r="G486" t="s" s="352">
        <v>296</v>
      </c>
      <c r="H486" t="s" s="352">
        <v>262</v>
      </c>
      <c r="I486" t="s" s="352">
        <v>27</v>
      </c>
      <c r="J486" t="s" s="352">
        <v>27</v>
      </c>
      <c r="K486" t="s" s="352">
        <v>27</v>
      </c>
      <c r="L486" s="353">
        <v>2</v>
      </c>
      <c r="M486" s="353">
        <v>1</v>
      </c>
      <c r="N486" t="s" s="354">
        <v>27</v>
      </c>
      <c r="O486" s="255"/>
      <c r="S486" s="192"/>
      <c r="T486" s="220"/>
      <c r="U486" s="221"/>
    </row>
    <row r="487" s="154" customFormat="1" ht="18" customHeight="1">
      <c r="A487" s="284">
        <v>0</v>
      </c>
      <c r="B487" s="285">
        <v>0</v>
      </c>
      <c r="C487" s="284">
        <v>0</v>
      </c>
      <c r="D487" s="284">
        <v>0</v>
      </c>
      <c r="E487" s="285">
        <v>0</v>
      </c>
      <c r="F487" s="284">
        <v>0</v>
      </c>
      <c r="G487" s="284">
        <v>0</v>
      </c>
      <c r="H487" s="284">
        <v>0</v>
      </c>
      <c r="I487" s="285">
        <v>0</v>
      </c>
      <c r="J487" s="284">
        <v>0</v>
      </c>
      <c r="K487" s="284">
        <v>0</v>
      </c>
      <c r="L487" s="284">
        <v>0</v>
      </c>
      <c r="M487" s="284">
        <v>0</v>
      </c>
      <c r="N487" s="285">
        <v>0</v>
      </c>
      <c r="O487" s="304"/>
      <c r="P487" s="305">
        <f>IF(S487="NON",0,SUM(B487+C487+D487+E487+F487+G487+H487+I487+J487+K487+L487+M487+N487+O487))</f>
        <v>0</v>
      </c>
      <c r="S487" t="s" s="237">
        <v>253</v>
      </c>
      <c r="T487" s="220"/>
      <c r="U487" s="221"/>
    </row>
    <row r="488" s="154" customFormat="1" ht="16" customHeight="1">
      <c r="A488" s="306"/>
      <c r="B488" t="s" s="307">
        <v>244</v>
      </c>
      <c r="C488" s="389"/>
      <c r="D488" s="389"/>
      <c r="E488" s="389"/>
      <c r="F488" t="s" s="308">
        <v>229</v>
      </c>
      <c r="G488" t="s" s="309">
        <v>234</v>
      </c>
      <c r="H488" t="s" s="309">
        <v>235</v>
      </c>
      <c r="I488" t="s" s="309">
        <v>236</v>
      </c>
      <c r="J488" t="s" s="309">
        <v>237</v>
      </c>
      <c r="K488" t="s" s="309">
        <v>238</v>
      </c>
      <c r="L488" t="s" s="309">
        <v>239</v>
      </c>
      <c r="M488" t="s" s="309">
        <v>240</v>
      </c>
      <c r="N488" t="s" s="310">
        <v>241</v>
      </c>
      <c r="O488" s="445"/>
      <c r="P488" s="80"/>
      <c r="S488" s="192"/>
      <c r="T488" s="220"/>
      <c r="U488" s="221"/>
    </row>
    <row r="489" s="154" customFormat="1" ht="30" customHeight="1">
      <c r="A489" s="374"/>
      <c r="B489" s="373"/>
      <c r="C489" s="373"/>
      <c r="D489" s="373"/>
      <c r="E489" s="373"/>
      <c r="F489" s="209"/>
      <c r="G489" t="s" s="211">
        <v>249</v>
      </c>
      <c r="H489" t="s" s="342">
        <v>262</v>
      </c>
      <c r="I489" t="s" s="343">
        <v>262</v>
      </c>
      <c r="J489" s="344">
        <v>3</v>
      </c>
      <c r="K489" s="344">
        <v>3</v>
      </c>
      <c r="L489" s="344">
        <v>1</v>
      </c>
      <c r="M489" s="344">
        <v>1</v>
      </c>
      <c r="N489" s="345">
        <v>6</v>
      </c>
      <c r="O489" t="s" s="346">
        <v>291</v>
      </c>
      <c r="T489" s="220"/>
      <c r="U489" s="221"/>
    </row>
    <row r="490" s="154" customFormat="1" ht="31" customHeight="1">
      <c r="A490" s="374"/>
      <c r="B490" s="373"/>
      <c r="C490" s="373"/>
      <c r="D490" s="373"/>
      <c r="E490" s="373"/>
      <c r="F490" t="s" s="347">
        <v>292</v>
      </c>
      <c r="G490" t="s" s="348">
        <v>293</v>
      </c>
      <c r="H490" t="s" s="348">
        <v>262</v>
      </c>
      <c r="I490" t="s" s="348">
        <v>27</v>
      </c>
      <c r="J490" t="s" s="348">
        <v>27</v>
      </c>
      <c r="K490" t="s" s="348">
        <v>27</v>
      </c>
      <c r="L490" s="349">
        <v>2</v>
      </c>
      <c r="M490" s="349">
        <v>1</v>
      </c>
      <c r="N490" t="s" s="350">
        <v>27</v>
      </c>
      <c r="O490" t="s" s="346">
        <v>294</v>
      </c>
      <c r="S490" s="192"/>
      <c r="T490" s="220"/>
      <c r="U490" s="221"/>
    </row>
    <row r="491" s="154" customFormat="1" ht="16" customHeight="1">
      <c r="A491" s="378"/>
      <c r="B491" s="430"/>
      <c r="C491" s="430"/>
      <c r="D491" s="430"/>
      <c r="E491" s="430"/>
      <c r="F491" t="s" s="351">
        <v>295</v>
      </c>
      <c r="G491" t="s" s="352">
        <v>296</v>
      </c>
      <c r="H491" t="s" s="352">
        <v>262</v>
      </c>
      <c r="I491" t="s" s="352">
        <v>27</v>
      </c>
      <c r="J491" t="s" s="352">
        <v>27</v>
      </c>
      <c r="K491" t="s" s="352">
        <v>27</v>
      </c>
      <c r="L491" s="353">
        <v>2</v>
      </c>
      <c r="M491" s="353">
        <v>1</v>
      </c>
      <c r="N491" t="s" s="354">
        <v>27</v>
      </c>
      <c r="O491" s="255"/>
      <c r="S491" s="192"/>
      <c r="T491" s="220"/>
      <c r="U491" s="221"/>
    </row>
    <row r="492" s="154" customFormat="1" ht="18" customHeight="1">
      <c r="A492" s="284">
        <v>0</v>
      </c>
      <c r="B492" s="285">
        <v>0</v>
      </c>
      <c r="C492" s="284">
        <v>0</v>
      </c>
      <c r="D492" s="284">
        <v>0</v>
      </c>
      <c r="E492" s="285">
        <v>0</v>
      </c>
      <c r="F492" s="284">
        <v>0</v>
      </c>
      <c r="G492" s="284">
        <v>0</v>
      </c>
      <c r="H492" s="284">
        <v>0</v>
      </c>
      <c r="I492" s="285">
        <v>0</v>
      </c>
      <c r="J492" s="284">
        <v>0</v>
      </c>
      <c r="K492" s="284">
        <v>0</v>
      </c>
      <c r="L492" s="284">
        <v>0</v>
      </c>
      <c r="M492" s="284">
        <v>0</v>
      </c>
      <c r="N492" s="285">
        <v>0</v>
      </c>
      <c r="O492" s="304"/>
      <c r="P492" s="305">
        <f>IF(S492="NON",0,SUM(B492+C492+D492+E492+F492+G492+H492+I492+J492+K492+L492+M492+N492+O492))</f>
        <v>0</v>
      </c>
      <c r="S492" t="s" s="237">
        <v>253</v>
      </c>
      <c r="T492" s="220"/>
      <c r="U492" s="221"/>
    </row>
    <row r="493" s="154" customFormat="1" ht="16" customHeight="1">
      <c r="A493" s="306"/>
      <c r="B493" t="s" s="307">
        <v>244</v>
      </c>
      <c r="C493" s="389"/>
      <c r="D493" s="389"/>
      <c r="E493" s="389"/>
      <c r="F493" t="s" s="308">
        <v>229</v>
      </c>
      <c r="G493" t="s" s="309">
        <v>234</v>
      </c>
      <c r="H493" t="s" s="309">
        <v>235</v>
      </c>
      <c r="I493" t="s" s="309">
        <v>236</v>
      </c>
      <c r="J493" t="s" s="309">
        <v>237</v>
      </c>
      <c r="K493" t="s" s="309">
        <v>238</v>
      </c>
      <c r="L493" t="s" s="309">
        <v>239</v>
      </c>
      <c r="M493" t="s" s="309">
        <v>240</v>
      </c>
      <c r="N493" t="s" s="310">
        <v>241</v>
      </c>
      <c r="O493" s="445"/>
      <c r="P493" s="80"/>
      <c r="S493" s="192"/>
      <c r="T493" s="220"/>
      <c r="U493" s="221"/>
    </row>
    <row r="494" s="154" customFormat="1" ht="30" customHeight="1">
      <c r="A494" s="374"/>
      <c r="B494" s="373"/>
      <c r="C494" s="373"/>
      <c r="D494" s="373"/>
      <c r="E494" s="373"/>
      <c r="F494" s="209"/>
      <c r="G494" t="s" s="211">
        <v>249</v>
      </c>
      <c r="H494" t="s" s="342">
        <v>262</v>
      </c>
      <c r="I494" t="s" s="343">
        <v>262</v>
      </c>
      <c r="J494" s="344">
        <v>3</v>
      </c>
      <c r="K494" s="344">
        <v>3</v>
      </c>
      <c r="L494" s="344">
        <v>1</v>
      </c>
      <c r="M494" s="344">
        <v>1</v>
      </c>
      <c r="N494" s="345">
        <v>6</v>
      </c>
      <c r="O494" t="s" s="346">
        <v>291</v>
      </c>
      <c r="T494" s="220"/>
      <c r="U494" s="221"/>
    </row>
    <row r="495" s="154" customFormat="1" ht="31" customHeight="1">
      <c r="A495" s="374"/>
      <c r="B495" s="373"/>
      <c r="C495" s="373"/>
      <c r="D495" s="373"/>
      <c r="E495" s="373"/>
      <c r="F495" t="s" s="347">
        <v>292</v>
      </c>
      <c r="G495" t="s" s="348">
        <v>293</v>
      </c>
      <c r="H495" t="s" s="348">
        <v>262</v>
      </c>
      <c r="I495" t="s" s="348">
        <v>27</v>
      </c>
      <c r="J495" t="s" s="348">
        <v>27</v>
      </c>
      <c r="K495" t="s" s="348">
        <v>27</v>
      </c>
      <c r="L495" s="349">
        <v>2</v>
      </c>
      <c r="M495" s="349">
        <v>1</v>
      </c>
      <c r="N495" t="s" s="350">
        <v>27</v>
      </c>
      <c r="O495" t="s" s="346">
        <v>294</v>
      </c>
      <c r="S495" s="192"/>
      <c r="T495" s="220"/>
      <c r="U495" s="221"/>
    </row>
    <row r="496" s="154" customFormat="1" ht="16" customHeight="1">
      <c r="A496" s="378"/>
      <c r="B496" s="430"/>
      <c r="C496" s="430"/>
      <c r="D496" s="430"/>
      <c r="E496" s="430"/>
      <c r="F496" t="s" s="351">
        <v>295</v>
      </c>
      <c r="G496" t="s" s="352">
        <v>296</v>
      </c>
      <c r="H496" t="s" s="352">
        <v>262</v>
      </c>
      <c r="I496" t="s" s="352">
        <v>27</v>
      </c>
      <c r="J496" t="s" s="352">
        <v>27</v>
      </c>
      <c r="K496" t="s" s="352">
        <v>27</v>
      </c>
      <c r="L496" s="353">
        <v>2</v>
      </c>
      <c r="M496" s="353">
        <v>1</v>
      </c>
      <c r="N496" t="s" s="354">
        <v>27</v>
      </c>
      <c r="O496" s="255"/>
      <c r="S496" s="192"/>
      <c r="T496" s="220"/>
      <c r="U496" s="221"/>
    </row>
    <row r="497" s="154" customFormat="1" ht="18" customHeight="1">
      <c r="A497" s="284">
        <v>0</v>
      </c>
      <c r="B497" s="285">
        <v>0</v>
      </c>
      <c r="C497" s="284">
        <v>0</v>
      </c>
      <c r="D497" s="284">
        <v>0</v>
      </c>
      <c r="E497" s="285">
        <v>0</v>
      </c>
      <c r="F497" s="284">
        <v>0</v>
      </c>
      <c r="G497" s="284">
        <v>0</v>
      </c>
      <c r="H497" s="284">
        <v>0</v>
      </c>
      <c r="I497" s="285">
        <v>0</v>
      </c>
      <c r="J497" s="284">
        <v>0</v>
      </c>
      <c r="K497" s="284">
        <v>0</v>
      </c>
      <c r="L497" s="284">
        <v>0</v>
      </c>
      <c r="M497" s="284">
        <v>0</v>
      </c>
      <c r="N497" s="285">
        <v>0</v>
      </c>
      <c r="O497" s="304"/>
      <c r="P497" s="305">
        <f>IF(S497="NON",0,SUM(B497+C497+D497+E497+F497+G497+H497+I497+J497+K497+L497+M497+N497+O497))</f>
        <v>0</v>
      </c>
      <c r="S497" t="s" s="237">
        <v>253</v>
      </c>
      <c r="T497" s="220"/>
      <c r="U497" s="221"/>
    </row>
    <row r="498" s="154" customFormat="1" ht="17.5" customHeight="1">
      <c r="S498" s="192"/>
      <c r="T498" s="220"/>
      <c r="U498" s="221"/>
    </row>
    <row r="499" s="154" customFormat="1" ht="17" customHeight="1">
      <c r="S499" s="192"/>
      <c r="T499" s="220"/>
      <c r="U499" s="221"/>
    </row>
    <row r="500" s="154" customFormat="1" ht="17" customHeight="1">
      <c r="S500" s="192"/>
      <c r="T500" s="220"/>
      <c r="U500" s="221"/>
    </row>
    <row r="501" s="154" customFormat="1" ht="17" customHeight="1">
      <c r="S501" s="192"/>
      <c r="T501" s="220"/>
      <c r="U501" s="221"/>
    </row>
    <row r="502" s="154" customFormat="1" ht="52" customHeight="1">
      <c r="A502" t="s" s="478">
        <v>329</v>
      </c>
      <c r="B502" s="179"/>
      <c r="C502" s="179"/>
      <c r="D502" s="179"/>
      <c r="E502" s="179"/>
      <c r="F502" s="179"/>
      <c r="G502" s="179"/>
      <c r="H502" s="179"/>
      <c r="I502" s="179"/>
      <c r="J502" s="179"/>
      <c r="K502" s="179"/>
      <c r="L502" s="179"/>
      <c r="M502" s="179"/>
      <c r="N502" s="179"/>
      <c r="O502" s="179"/>
      <c r="P502" s="179"/>
      <c r="S502" s="192"/>
      <c r="T502" s="220"/>
      <c r="U502" s="221"/>
    </row>
    <row r="503" s="154" customFormat="1" ht="17" customHeight="1">
      <c r="A503" t="s" s="188">
        <v>226</v>
      </c>
      <c r="B503" t="s" s="189">
        <v>227</v>
      </c>
      <c r="C503" t="s" s="189">
        <v>330</v>
      </c>
      <c r="D503" t="s" s="189">
        <v>20</v>
      </c>
      <c r="E503" t="s" s="189">
        <v>228</v>
      </c>
      <c r="F503" t="s" s="189">
        <v>229</v>
      </c>
      <c r="G503" s="190"/>
      <c r="H503" s="190"/>
      <c r="I503" s="190"/>
      <c r="J503" s="190"/>
      <c r="K503" s="190"/>
      <c r="L503" s="190"/>
      <c r="M503" s="190"/>
      <c r="N503" s="190"/>
      <c r="O503" t="s" s="189">
        <v>230</v>
      </c>
      <c r="P503" t="s" s="189">
        <v>331</v>
      </c>
      <c r="Q503" s="180"/>
      <c r="R503" s="180"/>
      <c r="S503" s="192"/>
      <c r="T503" t="s" s="193">
        <v>20</v>
      </c>
      <c r="U503" t="s" s="194">
        <v>232</v>
      </c>
    </row>
    <row r="504" s="154" customFormat="1" ht="18" customHeight="1">
      <c r="A504" s="202"/>
      <c r="B504" t="s" s="203">
        <v>332</v>
      </c>
      <c r="C504" s="204">
        <v>20</v>
      </c>
      <c r="D504" s="479">
        <v>0</v>
      </c>
      <c r="E504" s="205"/>
      <c r="F504" s="205"/>
      <c r="G504" s="205"/>
      <c r="H504" s="205"/>
      <c r="I504" s="205"/>
      <c r="J504" s="205"/>
      <c r="K504" s="205"/>
      <c r="L504" s="205"/>
      <c r="M504" s="205"/>
      <c r="N504" s="205"/>
      <c r="O504" s="205"/>
      <c r="P504" s="480">
        <v>30</v>
      </c>
      <c r="Q504" s="190"/>
      <c r="R504" s="190"/>
      <c r="T504" s="206">
        <v>0</v>
      </c>
      <c r="U504" s="207">
        <f>C504*T504</f>
        <v>0</v>
      </c>
    </row>
    <row r="505" s="154" customFormat="1" ht="29" customHeight="1">
      <c r="A505" s="298"/>
      <c r="B505" t="s" s="299">
        <v>244</v>
      </c>
      <c r="C505" t="s" s="481">
        <v>333</v>
      </c>
      <c r="D505" s="482"/>
      <c r="E505" t="s" s="483">
        <v>334</v>
      </c>
      <c r="F505" t="s" s="216">
        <v>229</v>
      </c>
      <c r="G505" t="s" s="217">
        <v>234</v>
      </c>
      <c r="H505" t="s" s="217">
        <v>235</v>
      </c>
      <c r="I505" t="s" s="217">
        <v>236</v>
      </c>
      <c r="J505" t="s" s="217">
        <v>237</v>
      </c>
      <c r="K505" t="s" s="217">
        <v>238</v>
      </c>
      <c r="L505" t="s" s="217">
        <v>239</v>
      </c>
      <c r="M505" t="s" s="217">
        <v>240</v>
      </c>
      <c r="N505" t="s" s="218">
        <v>241</v>
      </c>
      <c r="O505" t="s" s="484">
        <v>335</v>
      </c>
      <c r="P505" s="101">
        <v>0</v>
      </c>
      <c r="Q505" s="205"/>
      <c r="R505" s="205"/>
      <c r="S505" s="485"/>
      <c r="T505" s="220"/>
      <c r="U505" s="221"/>
    </row>
    <row r="506" s="154" customFormat="1" ht="37" customHeight="1">
      <c r="A506" s="378"/>
      <c r="B506" t="s" s="406">
        <v>248</v>
      </c>
      <c r="C506" s="407"/>
      <c r="D506" s="407"/>
      <c r="E506" s="486"/>
      <c r="F506" s="228"/>
      <c r="G506" t="s" s="229">
        <v>249</v>
      </c>
      <c r="H506" t="s" s="229">
        <v>256</v>
      </c>
      <c r="I506" t="s" s="229">
        <v>250</v>
      </c>
      <c r="J506" s="230">
        <v>3</v>
      </c>
      <c r="K506" s="230">
        <v>3</v>
      </c>
      <c r="L506" s="230">
        <v>2</v>
      </c>
      <c r="M506" s="230">
        <v>1</v>
      </c>
      <c r="N506" s="231">
        <v>6</v>
      </c>
      <c r="O506" t="s" s="484">
        <v>336</v>
      </c>
      <c r="Q506" s="487"/>
      <c r="R506" s="487"/>
      <c r="S506" s="192"/>
      <c r="T506" s="220"/>
      <c r="U506" s="221"/>
    </row>
    <row r="507" s="154" customFormat="1" ht="16" customHeight="1">
      <c r="A507" s="284">
        <v>0</v>
      </c>
      <c r="B507" s="285">
        <v>0</v>
      </c>
      <c r="C507" s="284">
        <v>0</v>
      </c>
      <c r="D507" s="284">
        <v>0</v>
      </c>
      <c r="E507" s="285">
        <v>0</v>
      </c>
      <c r="F507" s="284">
        <v>0</v>
      </c>
      <c r="G507" s="284">
        <v>0</v>
      </c>
      <c r="H507" s="284">
        <v>0</v>
      </c>
      <c r="I507" s="285">
        <v>0</v>
      </c>
      <c r="J507" s="284">
        <v>0</v>
      </c>
      <c r="K507" s="284">
        <v>0</v>
      </c>
      <c r="L507" s="284">
        <v>0</v>
      </c>
      <c r="M507" s="284">
        <v>0</v>
      </c>
      <c r="N507" s="285">
        <v>0</v>
      </c>
      <c r="O507" s="304"/>
      <c r="P507" s="305">
        <f>IF(S507="NON",0,SUM(B507+C507+D507+E507+F507+G507+H507+I507+J507+K507+L507+M507+N507+O507))</f>
        <v>0</v>
      </c>
      <c r="S507" t="s" s="237">
        <v>253</v>
      </c>
      <c r="T507" t="s" s="193">
        <v>20</v>
      </c>
      <c r="U507" t="s" s="194">
        <v>232</v>
      </c>
    </row>
    <row r="508" s="154" customFormat="1" ht="18" customHeight="1">
      <c r="A508" s="337"/>
      <c r="B508" t="s" s="246">
        <v>337</v>
      </c>
      <c r="C508" s="247">
        <v>40</v>
      </c>
      <c r="D508" s="488"/>
      <c r="E508" s="313"/>
      <c r="F508" s="313"/>
      <c r="G508" s="313"/>
      <c r="H508" s="313"/>
      <c r="I508" s="313"/>
      <c r="J508" s="313"/>
      <c r="K508" s="313"/>
      <c r="L508" s="313"/>
      <c r="M508" s="313"/>
      <c r="N508" s="313"/>
      <c r="O508" s="205"/>
      <c r="P508" s="480">
        <v>30</v>
      </c>
      <c r="T508" s="206">
        <v>0</v>
      </c>
      <c r="U508" s="207">
        <f>C508*T508</f>
        <v>0</v>
      </c>
    </row>
    <row r="509" s="154" customFormat="1" ht="16" customHeight="1">
      <c r="A509" t="s" s="489">
        <v>338</v>
      </c>
      <c r="B509" s="401"/>
      <c r="C509" s="401"/>
      <c r="D509" s="401"/>
      <c r="E509" t="s" s="483">
        <v>339</v>
      </c>
      <c r="F509" t="s" s="216">
        <v>229</v>
      </c>
      <c r="G509" t="s" s="217">
        <v>234</v>
      </c>
      <c r="H509" t="s" s="217">
        <v>235</v>
      </c>
      <c r="I509" t="s" s="217">
        <v>236</v>
      </c>
      <c r="J509" t="s" s="217">
        <v>237</v>
      </c>
      <c r="K509" t="s" s="217">
        <v>238</v>
      </c>
      <c r="L509" t="s" s="217">
        <v>239</v>
      </c>
      <c r="M509" t="s" s="217">
        <v>240</v>
      </c>
      <c r="N509" t="s" s="218">
        <v>241</v>
      </c>
      <c r="O509" s="490"/>
      <c r="P509" s="101">
        <v>0</v>
      </c>
      <c r="Q509" s="205"/>
      <c r="R509" s="205"/>
      <c r="S509" s="485"/>
      <c r="T509" s="220"/>
      <c r="U509" s="221"/>
    </row>
    <row r="510" s="154" customFormat="1" ht="46" customHeight="1">
      <c r="A510" t="s" s="491">
        <v>248</v>
      </c>
      <c r="B510" s="407"/>
      <c r="C510" s="407"/>
      <c r="D510" s="407"/>
      <c r="E510" s="486"/>
      <c r="F510" s="228"/>
      <c r="G510" t="s" s="229">
        <v>249</v>
      </c>
      <c r="H510" t="s" s="229">
        <v>262</v>
      </c>
      <c r="I510" t="s" s="229">
        <v>262</v>
      </c>
      <c r="J510" s="230">
        <v>3</v>
      </c>
      <c r="K510" s="230">
        <v>3</v>
      </c>
      <c r="L510" s="230">
        <v>2</v>
      </c>
      <c r="M510" s="230">
        <v>2</v>
      </c>
      <c r="N510" s="231">
        <v>7</v>
      </c>
      <c r="O510" t="s" s="492">
        <v>340</v>
      </c>
      <c r="Q510" s="487"/>
      <c r="R510" s="487"/>
      <c r="S510" s="192"/>
      <c r="T510" s="220"/>
      <c r="U510" s="221"/>
    </row>
    <row r="511" s="154" customFormat="1" ht="16" customHeight="1">
      <c r="A511" s="284">
        <v>0</v>
      </c>
      <c r="B511" s="285">
        <v>0</v>
      </c>
      <c r="C511" s="284">
        <v>0</v>
      </c>
      <c r="D511" s="284">
        <v>0</v>
      </c>
      <c r="E511" s="285">
        <v>0</v>
      </c>
      <c r="F511" s="284">
        <v>0</v>
      </c>
      <c r="G511" s="284">
        <v>0</v>
      </c>
      <c r="H511" s="284">
        <v>0</v>
      </c>
      <c r="I511" s="285">
        <v>0</v>
      </c>
      <c r="J511" s="284">
        <v>0</v>
      </c>
      <c r="K511" s="284">
        <v>0</v>
      </c>
      <c r="L511" s="284">
        <v>0</v>
      </c>
      <c r="M511" s="284">
        <v>0</v>
      </c>
      <c r="N511" s="285">
        <v>0</v>
      </c>
      <c r="O511" s="304"/>
      <c r="P511" s="305">
        <f>IF(S511="NON",0,SUM(B511+C511+D511+E511+F511+G511+H511+I511+J511+K511+L511+M511+N511+O511))</f>
        <v>0</v>
      </c>
      <c r="S511" t="s" s="237">
        <v>253</v>
      </c>
      <c r="T511" t="s" s="193">
        <v>20</v>
      </c>
      <c r="U511" t="s" s="194">
        <v>232</v>
      </c>
    </row>
    <row r="512" s="154" customFormat="1" ht="18" customHeight="1">
      <c r="A512" t="s" s="340">
        <v>341</v>
      </c>
      <c r="B512" s="341"/>
      <c r="C512" s="247">
        <v>40</v>
      </c>
      <c r="D512" s="488"/>
      <c r="E512" s="313"/>
      <c r="F512" s="313"/>
      <c r="G512" s="313"/>
      <c r="H512" s="313"/>
      <c r="I512" s="313"/>
      <c r="J512" s="313"/>
      <c r="K512" s="313"/>
      <c r="L512" s="313"/>
      <c r="M512" s="313"/>
      <c r="N512" s="313"/>
      <c r="O512" s="205"/>
      <c r="P512" s="480">
        <v>30</v>
      </c>
      <c r="T512" s="206">
        <v>0</v>
      </c>
      <c r="U512" s="207">
        <f>C512*T512</f>
        <v>0</v>
      </c>
    </row>
    <row r="513" s="154" customFormat="1" ht="15" customHeight="1">
      <c r="A513" t="s" s="489">
        <v>342</v>
      </c>
      <c r="B513" s="401"/>
      <c r="C513" s="401"/>
      <c r="D513" s="401"/>
      <c r="E513" s="493"/>
      <c r="F513" t="s" s="216">
        <v>229</v>
      </c>
      <c r="G513" t="s" s="217">
        <v>234</v>
      </c>
      <c r="H513" t="s" s="217">
        <v>235</v>
      </c>
      <c r="I513" t="s" s="217">
        <v>236</v>
      </c>
      <c r="J513" t="s" s="217">
        <v>237</v>
      </c>
      <c r="K513" t="s" s="217">
        <v>238</v>
      </c>
      <c r="L513" t="s" s="217">
        <v>239</v>
      </c>
      <c r="M513" t="s" s="217">
        <v>240</v>
      </c>
      <c r="N513" t="s" s="218">
        <v>241</v>
      </c>
      <c r="O513" s="490"/>
      <c r="P513" s="101">
        <f>P512+U513</f>
        <v>30</v>
      </c>
      <c r="Q513" s="205"/>
      <c r="R513" s="205"/>
      <c r="S513" s="485"/>
      <c r="T513" s="220"/>
      <c r="U513" s="221"/>
    </row>
    <row r="514" s="154" customFormat="1" ht="45" customHeight="1">
      <c r="A514" t="s" s="491">
        <v>248</v>
      </c>
      <c r="B514" s="407"/>
      <c r="C514" s="407"/>
      <c r="D514" s="407"/>
      <c r="E514" s="494"/>
      <c r="F514" s="228"/>
      <c r="G514" t="s" s="229">
        <v>249</v>
      </c>
      <c r="H514" t="s" s="229">
        <v>262</v>
      </c>
      <c r="I514" t="s" s="229">
        <v>262</v>
      </c>
      <c r="J514" s="230">
        <v>3</v>
      </c>
      <c r="K514" s="230">
        <v>3</v>
      </c>
      <c r="L514" s="230">
        <v>2</v>
      </c>
      <c r="M514" s="230">
        <v>2</v>
      </c>
      <c r="N514" s="231">
        <v>7</v>
      </c>
      <c r="O514" t="s" s="492">
        <v>340</v>
      </c>
      <c r="Q514" s="487"/>
      <c r="R514" s="487"/>
      <c r="S514" s="192"/>
      <c r="T514" s="220"/>
      <c r="U514" s="221"/>
    </row>
    <row r="515" s="154" customFormat="1" ht="16" customHeight="1">
      <c r="A515" s="284">
        <v>0</v>
      </c>
      <c r="B515" s="285">
        <v>0</v>
      </c>
      <c r="C515" s="284">
        <v>0</v>
      </c>
      <c r="D515" s="284">
        <v>0</v>
      </c>
      <c r="E515" s="285">
        <v>0</v>
      </c>
      <c r="F515" s="284">
        <v>0</v>
      </c>
      <c r="G515" s="284">
        <v>0</v>
      </c>
      <c r="H515" s="284">
        <v>0</v>
      </c>
      <c r="I515" s="285">
        <v>0</v>
      </c>
      <c r="J515" s="284">
        <v>0</v>
      </c>
      <c r="K515" s="284">
        <v>0</v>
      </c>
      <c r="L515" s="284">
        <v>0</v>
      </c>
      <c r="M515" s="284">
        <v>0</v>
      </c>
      <c r="N515" s="285">
        <v>0</v>
      </c>
      <c r="O515" s="304"/>
      <c r="P515" s="305">
        <f>IF(S515="NON",0,SUM(B515+C515+D515+E515+F515+G515+H515+I515+J515+K515+L515+M515+N515+O515))</f>
        <v>0</v>
      </c>
      <c r="S515" t="s" s="237">
        <v>253</v>
      </c>
      <c r="T515" t="s" s="193">
        <v>20</v>
      </c>
      <c r="U515" t="s" s="194">
        <v>232</v>
      </c>
    </row>
    <row r="516" s="154" customFormat="1" ht="18" customHeight="1">
      <c r="A516" s="444"/>
      <c r="B516" t="s" s="382">
        <v>343</v>
      </c>
      <c r="C516" s="383">
        <v>30</v>
      </c>
      <c r="D516" s="495"/>
      <c r="E516" s="433"/>
      <c r="F516" s="433"/>
      <c r="G516" s="433"/>
      <c r="H516" s="433"/>
      <c r="I516" s="433"/>
      <c r="J516" s="433"/>
      <c r="K516" s="433"/>
      <c r="L516" s="433"/>
      <c r="M516" s="433"/>
      <c r="N516" s="433"/>
      <c r="O516" s="372"/>
      <c r="P516" s="496">
        <v>30</v>
      </c>
      <c r="T516" s="206">
        <v>0</v>
      </c>
      <c r="U516" s="207">
        <f>C516*T516</f>
        <v>0</v>
      </c>
    </row>
    <row r="517" s="154" customFormat="1" ht="16" customHeight="1">
      <c r="A517" t="s" s="489">
        <v>344</v>
      </c>
      <c r="B517" s="401"/>
      <c r="C517" s="401"/>
      <c r="D517" s="401"/>
      <c r="E517" t="s" s="483">
        <v>345</v>
      </c>
      <c r="F517" t="s" s="216">
        <v>229</v>
      </c>
      <c r="G517" t="s" s="217">
        <v>234</v>
      </c>
      <c r="H517" t="s" s="217">
        <v>235</v>
      </c>
      <c r="I517" t="s" s="217">
        <v>236</v>
      </c>
      <c r="J517" t="s" s="217">
        <v>237</v>
      </c>
      <c r="K517" t="s" s="217">
        <v>238</v>
      </c>
      <c r="L517" t="s" s="217">
        <v>239</v>
      </c>
      <c r="M517" t="s" s="217">
        <v>240</v>
      </c>
      <c r="N517" t="s" s="218">
        <v>241</v>
      </c>
      <c r="O517" s="490"/>
      <c r="P517" s="101">
        <f>P516+U517</f>
        <v>30</v>
      </c>
      <c r="Q517" s="372"/>
      <c r="R517" s="372"/>
      <c r="S517" s="485"/>
      <c r="T517" s="220"/>
      <c r="U517" s="221"/>
    </row>
    <row r="518" s="154" customFormat="1" ht="38" customHeight="1">
      <c r="A518" t="s" s="491">
        <v>248</v>
      </c>
      <c r="B518" s="407"/>
      <c r="C518" s="407"/>
      <c r="D518" s="407"/>
      <c r="E518" s="486"/>
      <c r="F518" s="228"/>
      <c r="G518" t="s" s="229">
        <v>249</v>
      </c>
      <c r="H518" t="s" s="229">
        <v>262</v>
      </c>
      <c r="I518" t="s" s="229">
        <v>262</v>
      </c>
      <c r="J518" s="230">
        <v>3</v>
      </c>
      <c r="K518" s="230">
        <v>3</v>
      </c>
      <c r="L518" s="230">
        <v>2</v>
      </c>
      <c r="M518" s="230">
        <v>2</v>
      </c>
      <c r="N518" s="231">
        <v>7</v>
      </c>
      <c r="O518" t="s" s="492">
        <v>346</v>
      </c>
      <c r="Q518" s="487"/>
      <c r="R518" s="487"/>
      <c r="S518" s="192"/>
      <c r="T518" s="220"/>
      <c r="U518" s="221"/>
    </row>
    <row r="519" s="154" customFormat="1" ht="16" customHeight="1">
      <c r="A519" s="284">
        <v>0</v>
      </c>
      <c r="B519" s="285">
        <v>0</v>
      </c>
      <c r="C519" s="284">
        <v>0</v>
      </c>
      <c r="D519" s="284">
        <v>0</v>
      </c>
      <c r="E519" s="285">
        <v>0</v>
      </c>
      <c r="F519" s="284">
        <v>0</v>
      </c>
      <c r="G519" s="284">
        <v>0</v>
      </c>
      <c r="H519" s="284">
        <v>0</v>
      </c>
      <c r="I519" s="285">
        <v>0</v>
      </c>
      <c r="J519" s="284">
        <v>0</v>
      </c>
      <c r="K519" s="284">
        <v>0</v>
      </c>
      <c r="L519" s="284">
        <v>0</v>
      </c>
      <c r="M519" s="284">
        <v>0</v>
      </c>
      <c r="N519" s="285">
        <v>0</v>
      </c>
      <c r="O519" s="304"/>
      <c r="P519" s="305">
        <f>IF(S519="NON",0,SUM(B519+C519+D519+E519+F519+G519+H519+I519+J519+K519+L519+M519+N519+O519))</f>
        <v>0</v>
      </c>
      <c r="S519" t="s" s="237">
        <v>253</v>
      </c>
      <c r="T519" t="s" s="193">
        <v>20</v>
      </c>
      <c r="U519" t="s" s="194">
        <v>232</v>
      </c>
    </row>
    <row r="520" s="154" customFormat="1" ht="18" customHeight="1">
      <c r="A520" s="444"/>
      <c r="B520" t="s" s="382">
        <v>347</v>
      </c>
      <c r="C520" s="383">
        <v>30</v>
      </c>
      <c r="D520" s="495"/>
      <c r="E520" s="433"/>
      <c r="F520" s="433"/>
      <c r="G520" s="433"/>
      <c r="H520" s="433"/>
      <c r="I520" s="433"/>
      <c r="J520" s="433"/>
      <c r="K520" s="433"/>
      <c r="L520" s="433"/>
      <c r="M520" s="433"/>
      <c r="N520" s="433"/>
      <c r="O520" s="372"/>
      <c r="P520" s="496">
        <v>30</v>
      </c>
      <c r="T520" s="206">
        <v>0</v>
      </c>
      <c r="U520" s="207">
        <f>C520*T520</f>
        <v>0</v>
      </c>
    </row>
    <row r="521" s="154" customFormat="1" ht="16" customHeight="1">
      <c r="A521" t="s" s="489">
        <v>348</v>
      </c>
      <c r="B521" s="401"/>
      <c r="C521" s="401"/>
      <c r="D521" s="401"/>
      <c r="E521" t="s" s="483">
        <v>349</v>
      </c>
      <c r="F521" t="s" s="216">
        <v>229</v>
      </c>
      <c r="G521" t="s" s="217">
        <v>234</v>
      </c>
      <c r="H521" t="s" s="217">
        <v>235</v>
      </c>
      <c r="I521" t="s" s="217">
        <v>236</v>
      </c>
      <c r="J521" t="s" s="217">
        <v>237</v>
      </c>
      <c r="K521" t="s" s="217">
        <v>238</v>
      </c>
      <c r="L521" t="s" s="217">
        <v>239</v>
      </c>
      <c r="M521" t="s" s="217">
        <v>240</v>
      </c>
      <c r="N521" t="s" s="218">
        <v>241</v>
      </c>
      <c r="O521" s="490"/>
      <c r="P521" s="101">
        <f>P520+U521</f>
        <v>30</v>
      </c>
      <c r="Q521" s="372"/>
      <c r="R521" s="372"/>
      <c r="S521" s="485"/>
      <c r="T521" s="220"/>
      <c r="U521" s="221"/>
    </row>
    <row r="522" s="154" customFormat="1" ht="36" customHeight="1">
      <c r="A522" t="s" s="491">
        <v>248</v>
      </c>
      <c r="B522" s="407"/>
      <c r="C522" s="407"/>
      <c r="D522" s="407"/>
      <c r="E522" s="486"/>
      <c r="F522" s="228"/>
      <c r="G522" t="s" s="229">
        <v>249</v>
      </c>
      <c r="H522" t="s" s="229">
        <v>250</v>
      </c>
      <c r="I522" t="s" s="229">
        <v>256</v>
      </c>
      <c r="J522" s="230">
        <v>4</v>
      </c>
      <c r="K522" s="230">
        <v>3</v>
      </c>
      <c r="L522" s="230">
        <v>2</v>
      </c>
      <c r="M522" s="230">
        <v>4</v>
      </c>
      <c r="N522" s="231">
        <v>6</v>
      </c>
      <c r="O522" s="497"/>
      <c r="Q522" s="487"/>
      <c r="R522" s="487"/>
      <c r="S522" s="192"/>
      <c r="T522" s="220"/>
      <c r="U522" s="221"/>
    </row>
    <row r="523" s="154" customFormat="1" ht="37" customHeight="1">
      <c r="A523" s="284">
        <v>0</v>
      </c>
      <c r="B523" s="285">
        <v>0</v>
      </c>
      <c r="C523" s="284">
        <v>0</v>
      </c>
      <c r="D523" s="284">
        <v>0</v>
      </c>
      <c r="E523" s="285">
        <v>0</v>
      </c>
      <c r="F523" s="284">
        <v>0</v>
      </c>
      <c r="G523" s="284">
        <v>0</v>
      </c>
      <c r="H523" s="284">
        <v>0</v>
      </c>
      <c r="I523" s="285">
        <v>0</v>
      </c>
      <c r="J523" s="284">
        <v>0</v>
      </c>
      <c r="K523" s="284">
        <v>0</v>
      </c>
      <c r="L523" s="284">
        <v>0</v>
      </c>
      <c r="M523" s="284">
        <v>0</v>
      </c>
      <c r="N523" s="285">
        <v>0</v>
      </c>
      <c r="O523" s="304"/>
      <c r="P523" s="305">
        <f>IF(S523="NON",0,SUM(B523+C523+D523+E523+F523+G523+H523+I523+J523+K523+L523+M523+N523+O523))</f>
        <v>0</v>
      </c>
      <c r="S523" t="s" s="237">
        <v>253</v>
      </c>
      <c r="T523" t="s" s="193">
        <v>20</v>
      </c>
      <c r="U523" t="s" s="194">
        <v>232</v>
      </c>
    </row>
    <row r="524" s="154" customFormat="1" ht="18" customHeight="1">
      <c r="A524" s="444"/>
      <c r="B524" t="s" s="382">
        <v>350</v>
      </c>
      <c r="C524" s="383">
        <v>50</v>
      </c>
      <c r="D524" s="495"/>
      <c r="E524" s="433"/>
      <c r="F524" s="433"/>
      <c r="G524" s="433"/>
      <c r="H524" s="433"/>
      <c r="I524" s="433"/>
      <c r="J524" s="433"/>
      <c r="K524" s="433"/>
      <c r="L524" s="433"/>
      <c r="M524" s="433"/>
      <c r="N524" s="433"/>
      <c r="O524" s="372"/>
      <c r="P524" s="496">
        <v>30</v>
      </c>
      <c r="T524" s="206">
        <v>0</v>
      </c>
      <c r="U524" s="207">
        <f>C524*T524</f>
        <v>0</v>
      </c>
    </row>
    <row r="525" s="154" customFormat="1" ht="16" customHeight="1">
      <c r="A525" t="s" s="489">
        <v>351</v>
      </c>
      <c r="B525" s="401"/>
      <c r="C525" s="401"/>
      <c r="D525" s="401"/>
      <c r="E525" t="s" s="483">
        <v>339</v>
      </c>
      <c r="F525" t="s" s="216">
        <v>229</v>
      </c>
      <c r="G525" t="s" s="217">
        <v>234</v>
      </c>
      <c r="H525" t="s" s="217">
        <v>235</v>
      </c>
      <c r="I525" t="s" s="217">
        <v>236</v>
      </c>
      <c r="J525" t="s" s="217">
        <v>237</v>
      </c>
      <c r="K525" t="s" s="217">
        <v>238</v>
      </c>
      <c r="L525" t="s" s="217">
        <v>239</v>
      </c>
      <c r="M525" t="s" s="217">
        <v>240</v>
      </c>
      <c r="N525" t="s" s="218">
        <v>241</v>
      </c>
      <c r="O525" s="490"/>
      <c r="P525" s="101">
        <f>P524+U525</f>
        <v>30</v>
      </c>
      <c r="Q525" s="372"/>
      <c r="R525" s="372"/>
      <c r="S525" s="485"/>
      <c r="T525" s="220"/>
      <c r="U525" s="221"/>
    </row>
    <row r="526" s="154" customFormat="1" ht="55" customHeight="1">
      <c r="A526" t="s" s="491">
        <v>248</v>
      </c>
      <c r="B526" s="407"/>
      <c r="C526" s="407"/>
      <c r="D526" s="407"/>
      <c r="E526" s="486"/>
      <c r="F526" s="228"/>
      <c r="G526" t="s" s="229">
        <v>249</v>
      </c>
      <c r="H526" t="s" s="229">
        <v>250</v>
      </c>
      <c r="I526" t="s" s="229">
        <v>256</v>
      </c>
      <c r="J526" s="230">
        <v>3</v>
      </c>
      <c r="K526" s="230">
        <v>3</v>
      </c>
      <c r="L526" s="230">
        <v>2</v>
      </c>
      <c r="M526" s="230">
        <v>4</v>
      </c>
      <c r="N526" t="s" s="388">
        <v>352</v>
      </c>
      <c r="O526" t="s" s="492">
        <v>353</v>
      </c>
      <c r="Q526" s="487"/>
      <c r="R526" s="487"/>
      <c r="S526" s="192"/>
      <c r="T526" s="220"/>
      <c r="U526" s="221"/>
    </row>
    <row r="527" s="154" customFormat="1" ht="16" customHeight="1">
      <c r="A527" s="284">
        <v>0</v>
      </c>
      <c r="B527" s="285">
        <v>0</v>
      </c>
      <c r="C527" s="284">
        <v>0</v>
      </c>
      <c r="D527" s="284">
        <v>0</v>
      </c>
      <c r="E527" s="285">
        <v>0</v>
      </c>
      <c r="F527" s="284">
        <v>0</v>
      </c>
      <c r="G527" s="284">
        <v>0</v>
      </c>
      <c r="H527" s="284">
        <v>0</v>
      </c>
      <c r="I527" s="285">
        <v>0</v>
      </c>
      <c r="J527" s="284">
        <v>0</v>
      </c>
      <c r="K527" s="284">
        <v>0</v>
      </c>
      <c r="L527" s="284">
        <v>0</v>
      </c>
      <c r="M527" s="284">
        <v>0</v>
      </c>
      <c r="N527" s="285">
        <v>0</v>
      </c>
      <c r="O527" s="304"/>
      <c r="P527" s="305">
        <f>IF(S527="NON",0,SUM(B527+C527+D527+E527+F527+G527+H527+I527+J527+K527+L527+M527+N527+O527))</f>
        <v>0</v>
      </c>
      <c r="S527" t="s" s="237">
        <v>253</v>
      </c>
      <c r="T527" t="s" s="193">
        <v>20</v>
      </c>
      <c r="U527" t="s" s="194">
        <v>232</v>
      </c>
    </row>
    <row r="528" s="154" customFormat="1" ht="18" customHeight="1">
      <c r="A528" s="498"/>
      <c r="B528" t="s" s="499">
        <v>354</v>
      </c>
      <c r="C528" s="500">
        <v>30</v>
      </c>
      <c r="D528" s="501"/>
      <c r="E528" s="502"/>
      <c r="F528" s="502"/>
      <c r="G528" s="502"/>
      <c r="H528" s="502"/>
      <c r="I528" s="502"/>
      <c r="J528" s="502"/>
      <c r="K528" s="502"/>
      <c r="L528" s="502"/>
      <c r="M528" s="502"/>
      <c r="N528" s="502"/>
      <c r="O528" s="503"/>
      <c r="P528" s="504">
        <v>30</v>
      </c>
      <c r="T528" s="206">
        <v>0</v>
      </c>
      <c r="U528" s="207">
        <f>C528*T528</f>
        <v>0</v>
      </c>
    </row>
    <row r="529" s="154" customFormat="1" ht="16" customHeight="1">
      <c r="A529" t="s" s="489">
        <v>355</v>
      </c>
      <c r="B529" s="401"/>
      <c r="C529" s="401"/>
      <c r="D529" s="401"/>
      <c r="E529" t="s" s="483">
        <v>356</v>
      </c>
      <c r="F529" t="s" s="216">
        <v>229</v>
      </c>
      <c r="G529" t="s" s="217">
        <v>234</v>
      </c>
      <c r="H529" t="s" s="217">
        <v>235</v>
      </c>
      <c r="I529" t="s" s="217">
        <v>236</v>
      </c>
      <c r="J529" t="s" s="217">
        <v>237</v>
      </c>
      <c r="K529" t="s" s="217">
        <v>238</v>
      </c>
      <c r="L529" t="s" s="217">
        <v>239</v>
      </c>
      <c r="M529" t="s" s="217">
        <v>240</v>
      </c>
      <c r="N529" t="s" s="218">
        <v>241</v>
      </c>
      <c r="O529" s="490"/>
      <c r="P529" s="101">
        <f>P528+U529</f>
        <v>30</v>
      </c>
      <c r="Q529" s="503"/>
      <c r="R529" s="503"/>
      <c r="S529" s="505"/>
      <c r="T529" s="220"/>
      <c r="U529" s="221"/>
    </row>
    <row r="530" s="154" customFormat="1" ht="113" customHeight="1">
      <c r="A530" t="s" s="491">
        <v>248</v>
      </c>
      <c r="B530" s="407"/>
      <c r="C530" s="407"/>
      <c r="D530" s="407"/>
      <c r="E530" s="486"/>
      <c r="F530" s="228"/>
      <c r="G530" t="s" s="229">
        <v>249</v>
      </c>
      <c r="H530" t="s" s="229">
        <v>256</v>
      </c>
      <c r="I530" t="s" s="229">
        <v>256</v>
      </c>
      <c r="J530" s="230">
        <v>3</v>
      </c>
      <c r="K530" s="230">
        <v>3</v>
      </c>
      <c r="L530" s="230">
        <v>2</v>
      </c>
      <c r="M530" s="230">
        <v>1</v>
      </c>
      <c r="N530" s="231">
        <v>6</v>
      </c>
      <c r="O530" t="s" s="492">
        <v>357</v>
      </c>
      <c r="Q530" s="487"/>
      <c r="R530" s="487"/>
      <c r="S530" s="192"/>
      <c r="T530" s="220"/>
      <c r="U530" s="221"/>
    </row>
    <row r="531" s="154" customFormat="1" ht="16" customHeight="1">
      <c r="A531" s="284">
        <v>0</v>
      </c>
      <c r="B531" s="285">
        <v>0</v>
      </c>
      <c r="C531" s="284">
        <v>0</v>
      </c>
      <c r="D531" s="284">
        <v>0</v>
      </c>
      <c r="E531" s="285">
        <v>0</v>
      </c>
      <c r="F531" s="284">
        <v>0</v>
      </c>
      <c r="G531" s="284">
        <v>0</v>
      </c>
      <c r="H531" s="284">
        <v>0</v>
      </c>
      <c r="I531" s="285">
        <v>0</v>
      </c>
      <c r="J531" s="284">
        <v>0</v>
      </c>
      <c r="K531" s="284">
        <v>0</v>
      </c>
      <c r="L531" s="284">
        <v>0</v>
      </c>
      <c r="M531" s="284">
        <v>0</v>
      </c>
      <c r="N531" s="285">
        <v>0</v>
      </c>
      <c r="O531" s="304"/>
      <c r="P531" s="305">
        <f>IF(S531="NON",0,SUM(B531+C531+D531+E531+F531+G531+H531+I531+J531+K531+L531+M531+N531+O531))</f>
        <v>0</v>
      </c>
      <c r="S531" t="s" s="237">
        <v>253</v>
      </c>
      <c r="T531" t="s" s="193">
        <v>20</v>
      </c>
      <c r="U531" t="s" s="194">
        <v>232</v>
      </c>
    </row>
    <row r="532" s="154" customFormat="1" ht="18" customHeight="1">
      <c r="A532" s="498"/>
      <c r="B532" t="s" s="499">
        <v>358</v>
      </c>
      <c r="C532" s="500">
        <v>35</v>
      </c>
      <c r="D532" s="501"/>
      <c r="E532" s="502"/>
      <c r="F532" s="502"/>
      <c r="G532" s="502"/>
      <c r="H532" s="502"/>
      <c r="I532" s="502"/>
      <c r="J532" s="502"/>
      <c r="K532" s="502"/>
      <c r="L532" s="502"/>
      <c r="M532" s="502"/>
      <c r="N532" s="502"/>
      <c r="O532" s="503"/>
      <c r="P532" s="504">
        <v>30</v>
      </c>
      <c r="T532" s="206">
        <v>0</v>
      </c>
      <c r="U532" s="207">
        <f>C532*T532</f>
        <v>0</v>
      </c>
    </row>
    <row r="533" s="154" customFormat="1" ht="16" customHeight="1">
      <c r="A533" t="s" s="489">
        <v>359</v>
      </c>
      <c r="B533" s="401"/>
      <c r="C533" s="401"/>
      <c r="D533" s="401"/>
      <c r="E533" t="s" s="483">
        <v>360</v>
      </c>
      <c r="F533" t="s" s="216">
        <v>229</v>
      </c>
      <c r="G533" t="s" s="217">
        <v>234</v>
      </c>
      <c r="H533" t="s" s="217">
        <v>235</v>
      </c>
      <c r="I533" t="s" s="217">
        <v>236</v>
      </c>
      <c r="J533" t="s" s="217">
        <v>237</v>
      </c>
      <c r="K533" t="s" s="217">
        <v>238</v>
      </c>
      <c r="L533" t="s" s="217">
        <v>239</v>
      </c>
      <c r="M533" t="s" s="217">
        <v>240</v>
      </c>
      <c r="N533" t="s" s="218">
        <v>241</v>
      </c>
      <c r="O533" s="490"/>
      <c r="P533" s="101">
        <f>P532+U533</f>
        <v>30</v>
      </c>
      <c r="Q533" s="503"/>
      <c r="R533" s="503"/>
      <c r="S533" s="505"/>
      <c r="T533" s="220"/>
      <c r="U533" s="221"/>
    </row>
    <row r="534" s="154" customFormat="1" ht="38" customHeight="1">
      <c r="A534" t="s" s="491">
        <v>248</v>
      </c>
      <c r="B534" s="407"/>
      <c r="C534" s="407"/>
      <c r="D534" s="407"/>
      <c r="E534" s="486"/>
      <c r="F534" s="228"/>
      <c r="G534" t="s" s="229">
        <v>249</v>
      </c>
      <c r="H534" t="s" s="229">
        <v>256</v>
      </c>
      <c r="I534" t="s" s="229">
        <v>250</v>
      </c>
      <c r="J534" s="230">
        <v>3</v>
      </c>
      <c r="K534" s="230">
        <v>3</v>
      </c>
      <c r="L534" s="230">
        <v>2</v>
      </c>
      <c r="M534" s="230">
        <v>1</v>
      </c>
      <c r="N534" s="231">
        <v>7</v>
      </c>
      <c r="O534" t="s" s="492">
        <v>361</v>
      </c>
      <c r="Q534" s="487"/>
      <c r="R534" s="487"/>
      <c r="S534" s="192"/>
      <c r="T534" s="220"/>
      <c r="U534" s="221"/>
    </row>
    <row r="535" s="154" customFormat="1" ht="16" customHeight="1">
      <c r="A535" s="284">
        <v>0</v>
      </c>
      <c r="B535" s="285">
        <v>0</v>
      </c>
      <c r="C535" s="284">
        <v>0</v>
      </c>
      <c r="D535" s="284">
        <v>0</v>
      </c>
      <c r="E535" s="285">
        <v>0</v>
      </c>
      <c r="F535" s="284">
        <v>0</v>
      </c>
      <c r="G535" s="284">
        <v>0</v>
      </c>
      <c r="H535" s="284">
        <v>0</v>
      </c>
      <c r="I535" s="285">
        <v>0</v>
      </c>
      <c r="J535" s="284">
        <v>0</v>
      </c>
      <c r="K535" s="284">
        <v>0</v>
      </c>
      <c r="L535" s="284">
        <v>0</v>
      </c>
      <c r="M535" s="284">
        <v>0</v>
      </c>
      <c r="N535" s="285">
        <v>0</v>
      </c>
      <c r="O535" s="304"/>
      <c r="P535" s="305">
        <f>IF(S535="NON",0,SUM(B535+C535+D535+E535+F535+G535+H535+I535+J535+K535+L535+M535+N535+O535))</f>
        <v>0</v>
      </c>
      <c r="S535" t="s" s="237">
        <v>253</v>
      </c>
      <c r="T535" t="s" s="193">
        <v>20</v>
      </c>
      <c r="U535" t="s" s="194">
        <v>232</v>
      </c>
    </row>
    <row r="536" s="154" customFormat="1" ht="18" customHeight="1">
      <c r="A536" s="498"/>
      <c r="B536" t="s" s="499">
        <v>362</v>
      </c>
      <c r="C536" s="500">
        <v>30</v>
      </c>
      <c r="D536" s="501"/>
      <c r="E536" s="502"/>
      <c r="F536" s="502"/>
      <c r="G536" s="502"/>
      <c r="H536" s="502"/>
      <c r="I536" s="502"/>
      <c r="J536" s="502"/>
      <c r="K536" s="502"/>
      <c r="L536" s="502"/>
      <c r="M536" s="502"/>
      <c r="N536" s="502"/>
      <c r="O536" s="503"/>
      <c r="P536" s="504">
        <v>30</v>
      </c>
      <c r="T536" s="206">
        <v>0</v>
      </c>
      <c r="U536" s="207">
        <f>C536*T536</f>
        <v>0</v>
      </c>
    </row>
    <row r="537" s="154" customFormat="1" ht="16" customHeight="1">
      <c r="A537" t="s" s="489">
        <v>363</v>
      </c>
      <c r="B537" s="401"/>
      <c r="C537" s="401"/>
      <c r="D537" s="401"/>
      <c r="E537" t="s" s="483">
        <v>364</v>
      </c>
      <c r="F537" t="s" s="216">
        <v>229</v>
      </c>
      <c r="G537" t="s" s="217">
        <v>234</v>
      </c>
      <c r="H537" t="s" s="217">
        <v>235</v>
      </c>
      <c r="I537" t="s" s="217">
        <v>236</v>
      </c>
      <c r="J537" t="s" s="217">
        <v>237</v>
      </c>
      <c r="K537" t="s" s="217">
        <v>238</v>
      </c>
      <c r="L537" t="s" s="217">
        <v>239</v>
      </c>
      <c r="M537" t="s" s="217">
        <v>240</v>
      </c>
      <c r="N537" t="s" s="218">
        <v>241</v>
      </c>
      <c r="O537" s="490"/>
      <c r="P537" s="101">
        <f>P536+U537</f>
        <v>30</v>
      </c>
      <c r="Q537" s="503"/>
      <c r="R537" s="503"/>
      <c r="S537" s="505"/>
      <c r="T537" s="220"/>
      <c r="U537" s="221"/>
    </row>
    <row r="538" s="154" customFormat="1" ht="39" customHeight="1">
      <c r="A538" t="s" s="491">
        <v>248</v>
      </c>
      <c r="B538" s="407"/>
      <c r="C538" s="407"/>
      <c r="D538" s="407"/>
      <c r="E538" s="486"/>
      <c r="F538" s="228"/>
      <c r="G538" t="s" s="229">
        <v>249</v>
      </c>
      <c r="H538" t="s" s="229">
        <v>250</v>
      </c>
      <c r="I538" t="s" s="229">
        <v>250</v>
      </c>
      <c r="J538" s="230">
        <v>4</v>
      </c>
      <c r="K538" s="230">
        <v>3</v>
      </c>
      <c r="L538" s="230">
        <v>2</v>
      </c>
      <c r="M538" s="230">
        <v>3</v>
      </c>
      <c r="N538" s="231">
        <v>7</v>
      </c>
      <c r="O538" t="s" s="492">
        <v>365</v>
      </c>
      <c r="Q538" s="487"/>
      <c r="R538" s="487"/>
      <c r="S538" s="192"/>
      <c r="T538" s="220"/>
      <c r="U538" s="221"/>
    </row>
    <row r="539" s="154" customFormat="1" ht="16" customHeight="1">
      <c r="A539" s="284">
        <v>0</v>
      </c>
      <c r="B539" s="285">
        <v>0</v>
      </c>
      <c r="C539" s="284">
        <v>0</v>
      </c>
      <c r="D539" s="284">
        <v>0</v>
      </c>
      <c r="E539" s="285">
        <v>0</v>
      </c>
      <c r="F539" s="284">
        <v>0</v>
      </c>
      <c r="G539" s="284">
        <v>0</v>
      </c>
      <c r="H539" s="284">
        <v>0</v>
      </c>
      <c r="I539" s="285">
        <v>0</v>
      </c>
      <c r="J539" s="284">
        <v>0</v>
      </c>
      <c r="K539" s="284">
        <v>0</v>
      </c>
      <c r="L539" s="284">
        <v>0</v>
      </c>
      <c r="M539" s="284">
        <v>0</v>
      </c>
      <c r="N539" s="285">
        <v>0</v>
      </c>
      <c r="O539" s="304"/>
      <c r="P539" s="305">
        <f>IF(S539="NON",0,SUM(B539+C539+D539+E539+F539+G539+H539+I539+J539+K539+L539+M539+N539+O539))</f>
        <v>0</v>
      </c>
      <c r="S539" t="s" s="237">
        <v>253</v>
      </c>
      <c r="T539" t="s" s="193">
        <v>20</v>
      </c>
      <c r="U539" t="s" s="194">
        <v>232</v>
      </c>
    </row>
    <row r="540" s="154" customFormat="1" ht="18" customHeight="1">
      <c r="A540" s="498"/>
      <c r="B540" t="s" s="499">
        <v>366</v>
      </c>
      <c r="C540" s="500">
        <v>40</v>
      </c>
      <c r="D540" s="501"/>
      <c r="E540" s="502"/>
      <c r="F540" s="502"/>
      <c r="G540" s="502"/>
      <c r="H540" s="502"/>
      <c r="I540" s="502"/>
      <c r="J540" s="502"/>
      <c r="K540" s="502"/>
      <c r="L540" s="502"/>
      <c r="M540" s="502"/>
      <c r="N540" s="502"/>
      <c r="O540" s="503"/>
      <c r="P540" s="504">
        <v>30</v>
      </c>
      <c r="T540" s="206">
        <v>0</v>
      </c>
      <c r="U540" s="207">
        <f>C540*T540</f>
        <v>0</v>
      </c>
    </row>
    <row r="541" s="154" customFormat="1" ht="16" customHeight="1">
      <c r="A541" t="s" s="489">
        <v>367</v>
      </c>
      <c r="B541" s="401"/>
      <c r="C541" s="401"/>
      <c r="D541" s="401"/>
      <c r="E541" t="s" s="483">
        <v>368</v>
      </c>
      <c r="F541" t="s" s="216">
        <v>229</v>
      </c>
      <c r="G541" t="s" s="217">
        <v>234</v>
      </c>
      <c r="H541" t="s" s="217">
        <v>235</v>
      </c>
      <c r="I541" t="s" s="217">
        <v>236</v>
      </c>
      <c r="J541" t="s" s="217">
        <v>237</v>
      </c>
      <c r="K541" t="s" s="217">
        <v>238</v>
      </c>
      <c r="L541" t="s" s="217">
        <v>239</v>
      </c>
      <c r="M541" t="s" s="217">
        <v>240</v>
      </c>
      <c r="N541" t="s" s="218">
        <v>241</v>
      </c>
      <c r="O541" s="490"/>
      <c r="P541" s="101">
        <f>P540+U541</f>
        <v>30</v>
      </c>
      <c r="Q541" s="503"/>
      <c r="R541" s="503"/>
      <c r="S541" s="505"/>
      <c r="T541" s="220"/>
      <c r="U541" s="221"/>
    </row>
    <row r="542" s="154" customFormat="1" ht="64" customHeight="1">
      <c r="A542" t="s" s="491">
        <v>248</v>
      </c>
      <c r="B542" s="407"/>
      <c r="C542" s="407"/>
      <c r="D542" s="407"/>
      <c r="E542" s="486"/>
      <c r="F542" s="228"/>
      <c r="G542" t="s" s="229">
        <v>249</v>
      </c>
      <c r="H542" t="s" s="229">
        <v>250</v>
      </c>
      <c r="I542" t="s" s="229">
        <v>256</v>
      </c>
      <c r="J542" s="230">
        <v>4</v>
      </c>
      <c r="K542" s="230">
        <v>4</v>
      </c>
      <c r="L542" s="230">
        <v>2</v>
      </c>
      <c r="M542" s="230">
        <v>3</v>
      </c>
      <c r="N542" s="231">
        <v>6</v>
      </c>
      <c r="O542" t="s" s="492">
        <v>369</v>
      </c>
      <c r="Q542" s="487"/>
      <c r="R542" s="487"/>
      <c r="S542" s="192"/>
      <c r="T542" s="220"/>
      <c r="U542" s="221"/>
    </row>
    <row r="543" s="154" customFormat="1" ht="16" customHeight="1">
      <c r="A543" s="284">
        <v>0</v>
      </c>
      <c r="B543" s="285">
        <v>0</v>
      </c>
      <c r="C543" s="284">
        <v>0</v>
      </c>
      <c r="D543" s="284">
        <v>0</v>
      </c>
      <c r="E543" s="285">
        <v>0</v>
      </c>
      <c r="F543" s="284">
        <v>0</v>
      </c>
      <c r="G543" s="284">
        <v>0</v>
      </c>
      <c r="H543" s="284">
        <v>0</v>
      </c>
      <c r="I543" s="285">
        <v>0</v>
      </c>
      <c r="J543" s="284">
        <v>0</v>
      </c>
      <c r="K543" s="284">
        <v>0</v>
      </c>
      <c r="L543" s="284">
        <v>0</v>
      </c>
      <c r="M543" s="284">
        <v>0</v>
      </c>
      <c r="N543" s="285">
        <v>0</v>
      </c>
      <c r="O543" s="304"/>
      <c r="P543" s="305">
        <f>IF(S543="NON",0,SUM(B543+C543+D543+E543+F543+G543+H543+I543+J543+K543+L543+M543+N543+O543))</f>
        <v>0</v>
      </c>
      <c r="S543" t="s" s="237">
        <v>253</v>
      </c>
      <c r="T543" s="506"/>
      <c r="U543" s="507"/>
    </row>
  </sheetData>
  <mergeCells count="283">
    <mergeCell ref="A1:B1"/>
    <mergeCell ref="A2:B2"/>
    <mergeCell ref="A3:C3"/>
    <mergeCell ref="A4:C4"/>
    <mergeCell ref="A91:P91"/>
    <mergeCell ref="F93:N93"/>
    <mergeCell ref="A94:B94"/>
    <mergeCell ref="E27:E28"/>
    <mergeCell ref="E37:E38"/>
    <mergeCell ref="E45:E46"/>
    <mergeCell ref="A6:P6"/>
    <mergeCell ref="A36:B36"/>
    <mergeCell ref="F73:N73"/>
    <mergeCell ref="A84:B84"/>
    <mergeCell ref="E10:E11"/>
    <mergeCell ref="A10:D10"/>
    <mergeCell ref="A11:D11"/>
    <mergeCell ref="E19:E20"/>
    <mergeCell ref="A158:B158"/>
    <mergeCell ref="A104:B104"/>
    <mergeCell ref="A109:P109"/>
    <mergeCell ref="F111:N111"/>
    <mergeCell ref="A112:B112"/>
    <mergeCell ref="F134:N134"/>
    <mergeCell ref="B125:D125"/>
    <mergeCell ref="B126:D126"/>
    <mergeCell ref="A125:A126"/>
    <mergeCell ref="F503:N503"/>
    <mergeCell ref="A312:P312"/>
    <mergeCell ref="F314:N314"/>
    <mergeCell ref="A315:B315"/>
    <mergeCell ref="F337:N337"/>
    <mergeCell ref="A351:B351"/>
    <mergeCell ref="A294:P294"/>
    <mergeCell ref="F296:N296"/>
    <mergeCell ref="A297:B297"/>
    <mergeCell ref="A307:B307"/>
    <mergeCell ref="F373:N373"/>
    <mergeCell ref="A401:B401"/>
    <mergeCell ref="F438:N438"/>
    <mergeCell ref="A459:B459"/>
    <mergeCell ref="A482:B482"/>
    <mergeCell ref="B410:D410"/>
    <mergeCell ref="X7:X8"/>
    <mergeCell ref="Z7:Z8"/>
    <mergeCell ref="X14:Z14"/>
    <mergeCell ref="X15:Z15"/>
    <mergeCell ref="X16:Z16"/>
    <mergeCell ref="A174:P174"/>
    <mergeCell ref="F176:N176"/>
    <mergeCell ref="A371:P371"/>
    <mergeCell ref="A502:P502"/>
    <mergeCell ref="A192:P192"/>
    <mergeCell ref="F194:N194"/>
    <mergeCell ref="A223:B223"/>
    <mergeCell ref="F260:N260"/>
    <mergeCell ref="A271:B271"/>
    <mergeCell ref="B206:D206"/>
    <mergeCell ref="B207:D207"/>
    <mergeCell ref="E206:E207"/>
    <mergeCell ref="A206:A207"/>
    <mergeCell ref="A214:A215"/>
    <mergeCell ref="F8:N8"/>
    <mergeCell ref="B75:E76"/>
    <mergeCell ref="B78:E79"/>
    <mergeCell ref="B81:E82"/>
    <mergeCell ref="A75:A76"/>
    <mergeCell ref="A85:A86"/>
    <mergeCell ref="E55:E56"/>
    <mergeCell ref="E63:E64"/>
    <mergeCell ref="A64:D64"/>
    <mergeCell ref="A541:D541"/>
    <mergeCell ref="A529:D529"/>
    <mergeCell ref="A533:D533"/>
    <mergeCell ref="A537:D537"/>
    <mergeCell ref="A538:D538"/>
    <mergeCell ref="E537:E538"/>
    <mergeCell ref="A517:D517"/>
    <mergeCell ref="A521:D521"/>
    <mergeCell ref="A525:D525"/>
    <mergeCell ref="A518:D518"/>
    <mergeCell ref="E517:E518"/>
    <mergeCell ref="A522:D522"/>
    <mergeCell ref="E521:E522"/>
    <mergeCell ref="A509:D509"/>
    <mergeCell ref="A513:D513"/>
    <mergeCell ref="A512:B512"/>
    <mergeCell ref="A105:A107"/>
    <mergeCell ref="B113:D115"/>
    <mergeCell ref="E113:E117"/>
    <mergeCell ref="B116:D117"/>
    <mergeCell ref="A113:A117"/>
    <mergeCell ref="B85:E86"/>
    <mergeCell ref="B88:E89"/>
    <mergeCell ref="B95:D95"/>
    <mergeCell ref="B96:D97"/>
    <mergeCell ref="B105:E107"/>
    <mergeCell ref="E95:E97"/>
    <mergeCell ref="A55:D55"/>
    <mergeCell ref="A56:D56"/>
    <mergeCell ref="A63:D63"/>
    <mergeCell ref="B164:E167"/>
    <mergeCell ref="A164:A167"/>
    <mergeCell ref="B169:E172"/>
    <mergeCell ref="A169:A172"/>
    <mergeCell ref="B178:D180"/>
    <mergeCell ref="B149:E150"/>
    <mergeCell ref="A149:A150"/>
    <mergeCell ref="A152:A153"/>
    <mergeCell ref="B152:E153"/>
    <mergeCell ref="B159:E162"/>
    <mergeCell ref="A155:A156"/>
    <mergeCell ref="B155:E156"/>
    <mergeCell ref="A159:A162"/>
    <mergeCell ref="B136:E138"/>
    <mergeCell ref="A136:A138"/>
    <mergeCell ref="B140:E142"/>
    <mergeCell ref="B144:E146"/>
    <mergeCell ref="A140:A142"/>
    <mergeCell ref="A144:A146"/>
    <mergeCell ref="A88:A89"/>
    <mergeCell ref="A95:A97"/>
    <mergeCell ref="W7:W8"/>
    <mergeCell ref="A19:D19"/>
    <mergeCell ref="A20:D20"/>
    <mergeCell ref="A27:D27"/>
    <mergeCell ref="A28:D28"/>
    <mergeCell ref="A37:D37"/>
    <mergeCell ref="A38:D38"/>
    <mergeCell ref="A45:D45"/>
    <mergeCell ref="A46:D46"/>
    <mergeCell ref="B214:D214"/>
    <mergeCell ref="B215:D215"/>
    <mergeCell ref="B224:D224"/>
    <mergeCell ref="B225:D225"/>
    <mergeCell ref="A224:A225"/>
    <mergeCell ref="B196:D196"/>
    <mergeCell ref="B197:D198"/>
    <mergeCell ref="A196:A198"/>
    <mergeCell ref="E196:E198"/>
    <mergeCell ref="B242:D242"/>
    <mergeCell ref="B243:D243"/>
    <mergeCell ref="A242:A243"/>
    <mergeCell ref="E242:E243"/>
    <mergeCell ref="B250:D250"/>
    <mergeCell ref="E224:E225"/>
    <mergeCell ref="B232:D232"/>
    <mergeCell ref="B233:D233"/>
    <mergeCell ref="E232:E233"/>
    <mergeCell ref="A232:A233"/>
    <mergeCell ref="B265:E266"/>
    <mergeCell ref="A265:A266"/>
    <mergeCell ref="B268:E269"/>
    <mergeCell ref="A268:A269"/>
    <mergeCell ref="B272:E273"/>
    <mergeCell ref="A272:A273"/>
    <mergeCell ref="B251:D251"/>
    <mergeCell ref="E250:E251"/>
    <mergeCell ref="A250:A251"/>
    <mergeCell ref="B262:E263"/>
    <mergeCell ref="A262:A263"/>
    <mergeCell ref="B285:E287"/>
    <mergeCell ref="B288:E290"/>
    <mergeCell ref="B291:E293"/>
    <mergeCell ref="A285:A287"/>
    <mergeCell ref="A288:A290"/>
    <mergeCell ref="A291:A293"/>
    <mergeCell ref="A275:A276"/>
    <mergeCell ref="B275:E276"/>
    <mergeCell ref="B278:E279"/>
    <mergeCell ref="A278:A279"/>
    <mergeCell ref="A281:A282"/>
    <mergeCell ref="B281:E282"/>
    <mergeCell ref="B308:E310"/>
    <mergeCell ref="A308:A310"/>
    <mergeCell ref="B316:D318"/>
    <mergeCell ref="B319:D320"/>
    <mergeCell ref="A316:A320"/>
    <mergeCell ref="E316:E320"/>
    <mergeCell ref="B298:D298"/>
    <mergeCell ref="B299:D300"/>
    <mergeCell ref="A298:A300"/>
    <mergeCell ref="E298:E300"/>
    <mergeCell ref="B342:E343"/>
    <mergeCell ref="A342:A343"/>
    <mergeCell ref="B345:E346"/>
    <mergeCell ref="A345:A346"/>
    <mergeCell ref="B348:E349"/>
    <mergeCell ref="A348:A349"/>
    <mergeCell ref="B328:D328"/>
    <mergeCell ref="B329:D329"/>
    <mergeCell ref="E328:E329"/>
    <mergeCell ref="A328:A329"/>
    <mergeCell ref="B339:E340"/>
    <mergeCell ref="A339:A340"/>
    <mergeCell ref="E505:E506"/>
    <mergeCell ref="E509:E510"/>
    <mergeCell ref="E513:E514"/>
    <mergeCell ref="A510:D510"/>
    <mergeCell ref="A514:D514"/>
    <mergeCell ref="B352:E355"/>
    <mergeCell ref="B357:E360"/>
    <mergeCell ref="B362:E365"/>
    <mergeCell ref="A352:A355"/>
    <mergeCell ref="A357:A360"/>
    <mergeCell ref="A362:A365"/>
    <mergeCell ref="E402:E403"/>
    <mergeCell ref="A402:A403"/>
    <mergeCell ref="A542:D542"/>
    <mergeCell ref="E541:E542"/>
    <mergeCell ref="B375:D375"/>
    <mergeCell ref="B376:D376"/>
    <mergeCell ref="E375:E376"/>
    <mergeCell ref="A375:A376"/>
    <mergeCell ref="B384:D384"/>
    <mergeCell ref="B385:D385"/>
    <mergeCell ref="E384:E385"/>
    <mergeCell ref="A384:A385"/>
    <mergeCell ref="B392:D392"/>
    <mergeCell ref="E392:E393"/>
    <mergeCell ref="A392:A393"/>
    <mergeCell ref="B393:D393"/>
    <mergeCell ref="B402:D402"/>
    <mergeCell ref="B403:D403"/>
    <mergeCell ref="A526:D526"/>
    <mergeCell ref="E525:E526"/>
    <mergeCell ref="A530:D530"/>
    <mergeCell ref="E529:E530"/>
    <mergeCell ref="A534:D534"/>
    <mergeCell ref="E533:E534"/>
    <mergeCell ref="B506:D506"/>
    <mergeCell ref="A505:A506"/>
    <mergeCell ref="B428:D428"/>
    <mergeCell ref="B429:D429"/>
    <mergeCell ref="E428:E429"/>
    <mergeCell ref="A428:A429"/>
    <mergeCell ref="B440:E441"/>
    <mergeCell ref="A440:A441"/>
    <mergeCell ref="B411:D411"/>
    <mergeCell ref="E410:E411"/>
    <mergeCell ref="A410:A411"/>
    <mergeCell ref="B420:D420"/>
    <mergeCell ref="B421:D421"/>
    <mergeCell ref="E420:E421"/>
    <mergeCell ref="A420:A421"/>
    <mergeCell ref="B453:E454"/>
    <mergeCell ref="A453:A454"/>
    <mergeCell ref="B456:E457"/>
    <mergeCell ref="A456:A457"/>
    <mergeCell ref="B460:E461"/>
    <mergeCell ref="A460:A461"/>
    <mergeCell ref="B443:E444"/>
    <mergeCell ref="A443:A444"/>
    <mergeCell ref="B446:E447"/>
    <mergeCell ref="A446:A447"/>
    <mergeCell ref="B450:E451"/>
    <mergeCell ref="A450:A451"/>
    <mergeCell ref="W5:Z5"/>
    <mergeCell ref="AC5:AK5"/>
    <mergeCell ref="AC7:AK7"/>
    <mergeCell ref="AC11:AK11"/>
    <mergeCell ref="AC15:AK15"/>
    <mergeCell ref="A488:A491"/>
    <mergeCell ref="B488:E491"/>
    <mergeCell ref="A493:A496"/>
    <mergeCell ref="B493:E496"/>
    <mergeCell ref="B181:D182"/>
    <mergeCell ref="E178:E182"/>
    <mergeCell ref="A178:A182"/>
    <mergeCell ref="B476:E477"/>
    <mergeCell ref="A476:A477"/>
    <mergeCell ref="B479:E480"/>
    <mergeCell ref="A479:A480"/>
    <mergeCell ref="B483:E486"/>
    <mergeCell ref="A483:A486"/>
    <mergeCell ref="B463:E464"/>
    <mergeCell ref="A463:A464"/>
    <mergeCell ref="B467:E469"/>
    <mergeCell ref="A467:A469"/>
    <mergeCell ref="B471:E473"/>
    <mergeCell ref="A471:A473"/>
    <mergeCell ref="AC27:AK27"/>
    <mergeCell ref="T7:U7"/>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DN162"/>
  <sheetViews>
    <sheetView workbookViewId="0" showGridLines="0" defaultGridColor="1"/>
  </sheetViews>
  <sheetFormatPr defaultColWidth="10.8333" defaultRowHeight="15" customHeight="1" outlineLevelRow="0" outlineLevelCol="0"/>
  <cols>
    <col min="1" max="1" width="14.1719" style="508" customWidth="1"/>
    <col min="2" max="8" width="10.8516" style="508" customWidth="1"/>
    <col min="9" max="9" width="1.35156" style="508" customWidth="1"/>
    <col min="10" max="13" width="10.8516" style="508" customWidth="1"/>
    <col min="14" max="14" width="1.35156" style="508" customWidth="1"/>
    <col min="15" max="16" width="10.8516" style="508" customWidth="1"/>
    <col min="17" max="17" width="31.5" style="508" customWidth="1"/>
    <col min="18" max="19" width="10.8516" style="508" customWidth="1"/>
    <col min="20" max="20" width="32" style="508" customWidth="1"/>
    <col min="21" max="21" width="10.8516" style="508" customWidth="1"/>
    <col min="22" max="22" width="23" style="508" customWidth="1"/>
    <col min="23" max="23" width="17.9609" style="508" customWidth="1"/>
    <col min="24" max="118" width="10.8516" style="508" customWidth="1"/>
    <col min="119" max="16384" width="10.8516" style="508" customWidth="1"/>
  </cols>
  <sheetData>
    <row r="1" ht="22" customHeight="1">
      <c r="A1" t="s" s="509">
        <v>371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2"/>
    </row>
    <row r="2" ht="22" customHeight="1">
      <c r="A2" t="s" s="510">
        <v>372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6"/>
    </row>
    <row r="3" ht="17" customHeight="1">
      <c r="A3" s="18"/>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6"/>
    </row>
    <row r="4" ht="16" customHeight="1">
      <c r="A4" s="511"/>
      <c r="B4" s="512"/>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6"/>
    </row>
    <row r="5" ht="17" customHeight="1">
      <c r="A5" s="513"/>
      <c r="B5" s="514"/>
      <c r="C5" s="90"/>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6"/>
    </row>
    <row r="6" ht="24" customHeight="1">
      <c r="A6" s="513"/>
      <c r="B6" s="514"/>
      <c r="C6" s="90"/>
      <c r="D6" s="15"/>
      <c r="E6" s="15"/>
      <c r="F6" s="15"/>
      <c r="G6" s="5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6"/>
    </row>
    <row r="7" ht="32" customHeight="1">
      <c r="A7" t="s" s="516">
        <v>373</v>
      </c>
      <c r="B7" s="517"/>
      <c r="C7" s="90"/>
      <c r="D7" s="15"/>
      <c r="E7" t="s" s="518">
        <v>374</v>
      </c>
      <c r="F7" s="519"/>
      <c r="G7" t="s" s="518">
        <v>232</v>
      </c>
      <c r="H7" t="s" s="518">
        <v>20</v>
      </c>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520"/>
      <c r="AP7" s="520"/>
      <c r="AQ7" s="520"/>
      <c r="AR7" s="520"/>
      <c r="AS7" s="520"/>
      <c r="AT7" s="520"/>
      <c r="AU7" s="520"/>
      <c r="AV7" s="520"/>
      <c r="AW7" s="520"/>
      <c r="AX7" s="520"/>
      <c r="AY7" s="520"/>
      <c r="AZ7" s="520"/>
      <c r="BA7" s="520"/>
      <c r="BB7" s="520"/>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6"/>
    </row>
    <row r="8" ht="32" customHeight="1">
      <c r="A8" t="s" s="516">
        <v>375</v>
      </c>
      <c r="B8" s="517"/>
      <c r="C8" s="90"/>
      <c r="D8" s="15"/>
      <c r="E8" s="521">
        <f>G8*H8</f>
        <v>0</v>
      </c>
      <c r="F8" s="15"/>
      <c r="G8" s="522">
        <v>2500</v>
      </c>
      <c r="H8" s="523">
        <v>0</v>
      </c>
      <c r="I8" s="15"/>
      <c r="J8" s="15"/>
      <c r="K8" s="15"/>
      <c r="L8" s="15"/>
      <c r="M8" s="15"/>
      <c r="N8" s="15"/>
      <c r="O8" s="15"/>
      <c r="P8" s="15"/>
      <c r="Q8" s="15"/>
      <c r="R8" s="15"/>
      <c r="S8" s="15"/>
      <c r="T8" s="15"/>
      <c r="U8" s="15"/>
      <c r="V8" s="15"/>
      <c r="W8" s="15"/>
      <c r="X8" s="15"/>
      <c r="Y8" s="15"/>
      <c r="Z8" s="15"/>
      <c r="AA8" s="15"/>
      <c r="AB8" s="15"/>
      <c r="AC8" t="s" s="524">
        <v>376</v>
      </c>
      <c r="AD8" s="525"/>
      <c r="AE8" s="525"/>
      <c r="AF8" s="525"/>
      <c r="AG8" s="525"/>
      <c r="AH8" s="525"/>
      <c r="AI8" s="525"/>
      <c r="AJ8" s="525"/>
      <c r="AK8" s="525"/>
      <c r="AL8" s="525"/>
      <c r="AM8" s="525"/>
      <c r="AN8" s="512"/>
      <c r="AO8" s="526"/>
      <c r="AP8" s="526"/>
      <c r="AQ8" s="526"/>
      <c r="AR8" s="526"/>
      <c r="AS8" s="526"/>
      <c r="AT8" s="526"/>
      <c r="AU8" s="526"/>
      <c r="AV8" s="526"/>
      <c r="AW8" s="526"/>
      <c r="AX8" s="526"/>
      <c r="AY8" s="526"/>
      <c r="AZ8" s="526"/>
      <c r="BA8" s="526"/>
      <c r="BB8" s="520"/>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6"/>
    </row>
    <row r="9" ht="18" customHeight="1">
      <c r="A9" s="527"/>
      <c r="B9" s="528"/>
      <c r="C9" s="512"/>
      <c r="D9" s="512"/>
      <c r="E9" s="512"/>
      <c r="F9" s="512"/>
      <c r="G9" s="512"/>
      <c r="H9" s="512"/>
      <c r="I9" s="512"/>
      <c r="J9" s="512"/>
      <c r="K9" s="512"/>
      <c r="L9" s="512"/>
      <c r="M9" s="512"/>
      <c r="N9" s="15"/>
      <c r="O9" s="15"/>
      <c r="P9" t="s" s="529">
        <v>377</v>
      </c>
      <c r="Q9" s="530"/>
      <c r="R9" s="15"/>
      <c r="S9" s="531"/>
      <c r="T9" s="530"/>
      <c r="U9" s="15"/>
      <c r="V9" t="s" s="532">
        <v>378</v>
      </c>
      <c r="W9" s="533"/>
      <c r="X9" s="533"/>
      <c r="Y9" s="533"/>
      <c r="Z9" s="533"/>
      <c r="AA9" s="533"/>
      <c r="AB9" s="15"/>
      <c r="AC9" t="s" s="534">
        <v>379</v>
      </c>
      <c r="AD9" s="535"/>
      <c r="AE9" s="535"/>
      <c r="AF9" s="535"/>
      <c r="AG9" s="535"/>
      <c r="AH9" s="535"/>
      <c r="AI9" s="535"/>
      <c r="AJ9" s="535"/>
      <c r="AK9" s="535"/>
      <c r="AL9" s="535"/>
      <c r="AM9" s="536"/>
      <c r="AN9" s="537"/>
      <c r="AO9" s="538"/>
      <c r="AP9" s="539"/>
      <c r="AQ9" s="539"/>
      <c r="AR9" s="539"/>
      <c r="AS9" s="539"/>
      <c r="AT9" s="539"/>
      <c r="AU9" s="540"/>
      <c r="AV9" s="541"/>
      <c r="AW9" s="542"/>
      <c r="AX9" s="542"/>
      <c r="AY9" s="542"/>
      <c r="AZ9" s="542"/>
      <c r="BA9" s="514"/>
      <c r="BB9" s="543"/>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6"/>
    </row>
    <row r="10" ht="18" customHeight="1">
      <c r="A10" t="s" s="544">
        <v>380</v>
      </c>
      <c r="B10" s="539"/>
      <c r="C10" s="539"/>
      <c r="D10" s="539"/>
      <c r="E10" s="539"/>
      <c r="F10" s="539"/>
      <c r="G10" s="540"/>
      <c r="H10" s="545"/>
      <c r="I10" s="542"/>
      <c r="J10" s="542"/>
      <c r="K10" s="542"/>
      <c r="L10" s="542"/>
      <c r="M10" s="514"/>
      <c r="N10" s="546"/>
      <c r="O10" s="15"/>
      <c r="P10" t="s" s="547">
        <v>381</v>
      </c>
      <c r="Q10" t="s" s="548">
        <v>382</v>
      </c>
      <c r="R10" s="15"/>
      <c r="S10" s="549"/>
      <c r="T10" s="550"/>
      <c r="U10" s="15"/>
      <c r="V10" s="80"/>
      <c r="W10" s="80"/>
      <c r="X10" s="80"/>
      <c r="Y10" s="80"/>
      <c r="Z10" s="80"/>
      <c r="AA10" s="80"/>
      <c r="AB10" s="15"/>
      <c r="AC10" t="s" s="534">
        <v>383</v>
      </c>
      <c r="AD10" s="535"/>
      <c r="AE10" s="535"/>
      <c r="AF10" s="535"/>
      <c r="AG10" s="535"/>
      <c r="AH10" s="535"/>
      <c r="AI10" s="535"/>
      <c r="AJ10" s="535"/>
      <c r="AK10" s="535"/>
      <c r="AL10" s="535"/>
      <c r="AM10" s="536"/>
      <c r="AN10" t="s" s="551">
        <v>384</v>
      </c>
      <c r="AO10" s="538"/>
      <c r="AP10" s="539"/>
      <c r="AQ10" s="539"/>
      <c r="AR10" s="539"/>
      <c r="AS10" s="539"/>
      <c r="AT10" s="539"/>
      <c r="AU10" s="540"/>
      <c r="AV10" s="541"/>
      <c r="AW10" s="542"/>
      <c r="AX10" s="542"/>
      <c r="AY10" s="542"/>
      <c r="AZ10" s="542"/>
      <c r="BA10" s="514"/>
      <c r="BB10" s="543"/>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6"/>
    </row>
    <row r="11" ht="18" customHeight="1">
      <c r="A11" t="s" s="544">
        <v>385</v>
      </c>
      <c r="B11" s="539"/>
      <c r="C11" s="539"/>
      <c r="D11" s="539"/>
      <c r="E11" s="539"/>
      <c r="F11" s="539"/>
      <c r="G11" s="540"/>
      <c r="H11" s="545"/>
      <c r="I11" s="542"/>
      <c r="J11" s="542"/>
      <c r="K11" s="542"/>
      <c r="L11" s="542"/>
      <c r="M11" s="514"/>
      <c r="N11" s="546"/>
      <c r="O11" s="15"/>
      <c r="P11" s="552"/>
      <c r="Q11" t="s" s="548">
        <v>386</v>
      </c>
      <c r="R11" s="15"/>
      <c r="S11" s="549"/>
      <c r="T11" s="87"/>
      <c r="U11" s="15"/>
      <c r="V11" t="s" s="553">
        <v>387</v>
      </c>
      <c r="W11" s="554"/>
      <c r="X11" s="554"/>
      <c r="Y11" s="554"/>
      <c r="Z11" s="554"/>
      <c r="AA11" s="554"/>
      <c r="AB11" s="15"/>
      <c r="AC11" t="s" s="534">
        <v>388</v>
      </c>
      <c r="AD11" s="535"/>
      <c r="AE11" s="535"/>
      <c r="AF11" s="535"/>
      <c r="AG11" s="535"/>
      <c r="AH11" s="535"/>
      <c r="AI11" s="535"/>
      <c r="AJ11" s="535"/>
      <c r="AK11" s="535"/>
      <c r="AL11" s="535"/>
      <c r="AM11" s="536"/>
      <c r="AN11" t="s" s="551">
        <v>389</v>
      </c>
      <c r="AO11" s="538"/>
      <c r="AP11" s="539"/>
      <c r="AQ11" s="539"/>
      <c r="AR11" s="539"/>
      <c r="AS11" s="539"/>
      <c r="AT11" s="539"/>
      <c r="AU11" s="540"/>
      <c r="AV11" s="541"/>
      <c r="AW11" s="542"/>
      <c r="AX11" s="542"/>
      <c r="AY11" s="542"/>
      <c r="AZ11" s="542"/>
      <c r="BA11" s="514"/>
      <c r="BB11" s="543"/>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6"/>
    </row>
    <row r="12" ht="33" customHeight="1">
      <c r="A12" t="s" s="544">
        <v>390</v>
      </c>
      <c r="B12" s="539"/>
      <c r="C12" s="539"/>
      <c r="D12" s="539"/>
      <c r="E12" s="539"/>
      <c r="F12" s="539"/>
      <c r="G12" s="540"/>
      <c r="H12" s="545"/>
      <c r="I12" s="542"/>
      <c r="J12" s="542"/>
      <c r="K12" s="542"/>
      <c r="L12" s="542"/>
      <c r="M12" s="514"/>
      <c r="N12" s="546"/>
      <c r="O12" s="15"/>
      <c r="P12" s="552"/>
      <c r="Q12" t="s" s="548">
        <v>391</v>
      </c>
      <c r="R12" s="15"/>
      <c r="S12" s="555"/>
      <c r="T12" s="87"/>
      <c r="U12" s="15"/>
      <c r="V12" s="554"/>
      <c r="W12" s="554"/>
      <c r="X12" s="554"/>
      <c r="Y12" s="554"/>
      <c r="Z12" s="554"/>
      <c r="AA12" s="554"/>
      <c r="AB12" s="15"/>
      <c r="AC12" t="s" s="534">
        <v>392</v>
      </c>
      <c r="AD12" s="535"/>
      <c r="AE12" s="535"/>
      <c r="AF12" s="535"/>
      <c r="AG12" s="535"/>
      <c r="AH12" s="535"/>
      <c r="AI12" s="535"/>
      <c r="AJ12" s="535"/>
      <c r="AK12" s="535"/>
      <c r="AL12" s="535"/>
      <c r="AM12" s="536"/>
      <c r="AN12" t="s" s="551">
        <v>384</v>
      </c>
      <c r="AO12" s="538"/>
      <c r="AP12" s="539"/>
      <c r="AQ12" s="539"/>
      <c r="AR12" s="539"/>
      <c r="AS12" s="539"/>
      <c r="AT12" s="539"/>
      <c r="AU12" s="540"/>
      <c r="AV12" s="541"/>
      <c r="AW12" s="542"/>
      <c r="AX12" s="542"/>
      <c r="AY12" s="542"/>
      <c r="AZ12" s="542"/>
      <c r="BA12" s="514"/>
      <c r="BB12" s="543"/>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6"/>
    </row>
    <row r="13" ht="18" customHeight="1">
      <c r="A13" t="s" s="544">
        <v>393</v>
      </c>
      <c r="B13" s="539"/>
      <c r="C13" s="539"/>
      <c r="D13" s="539"/>
      <c r="E13" s="539"/>
      <c r="F13" s="539"/>
      <c r="G13" s="540"/>
      <c r="H13" s="545"/>
      <c r="I13" s="542"/>
      <c r="J13" s="542"/>
      <c r="K13" s="542"/>
      <c r="L13" s="542"/>
      <c r="M13" s="514"/>
      <c r="N13" s="546"/>
      <c r="O13" s="15"/>
      <c r="P13" t="s" s="547">
        <v>394</v>
      </c>
      <c r="Q13" t="s" s="548">
        <v>395</v>
      </c>
      <c r="R13" s="15"/>
      <c r="S13" s="549"/>
      <c r="T13" s="550"/>
      <c r="U13" s="15"/>
      <c r="V13" s="554"/>
      <c r="W13" s="554"/>
      <c r="X13" s="554"/>
      <c r="Y13" s="554"/>
      <c r="Z13" s="554"/>
      <c r="AA13" s="554"/>
      <c r="AB13" s="15"/>
      <c r="AC13" t="s" s="534">
        <v>396</v>
      </c>
      <c r="AD13" s="535"/>
      <c r="AE13" s="535"/>
      <c r="AF13" s="535"/>
      <c r="AG13" s="535"/>
      <c r="AH13" s="535"/>
      <c r="AI13" s="535"/>
      <c r="AJ13" s="535"/>
      <c r="AK13" s="535"/>
      <c r="AL13" s="535"/>
      <c r="AM13" s="536"/>
      <c r="AN13" t="s" s="551">
        <v>389</v>
      </c>
      <c r="AO13" s="556"/>
      <c r="AP13" s="557"/>
      <c r="AQ13" s="558"/>
      <c r="AR13" s="556"/>
      <c r="AS13" s="557"/>
      <c r="AT13" s="556"/>
      <c r="AU13" s="557"/>
      <c r="AV13" s="558"/>
      <c r="AW13" s="556"/>
      <c r="AX13" s="557"/>
      <c r="AY13" s="556"/>
      <c r="AZ13" s="557"/>
      <c r="BA13" s="558"/>
      <c r="BB13" s="543"/>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6"/>
    </row>
    <row r="14" ht="24" customHeight="1">
      <c r="A14" t="s" s="559">
        <v>397</v>
      </c>
      <c r="B14" s="557"/>
      <c r="C14" t="s" s="560">
        <v>398</v>
      </c>
      <c r="D14" t="s" s="559">
        <v>399</v>
      </c>
      <c r="E14" s="557"/>
      <c r="F14" t="s" s="559">
        <v>400</v>
      </c>
      <c r="G14" s="557"/>
      <c r="H14" t="s" s="560">
        <v>401</v>
      </c>
      <c r="I14" t="s" s="559">
        <v>402</v>
      </c>
      <c r="J14" s="557"/>
      <c r="K14" t="s" s="559">
        <v>403</v>
      </c>
      <c r="L14" s="557"/>
      <c r="M14" t="s" s="560">
        <v>404</v>
      </c>
      <c r="N14" s="546"/>
      <c r="O14" s="15"/>
      <c r="P14" s="552"/>
      <c r="Q14" s="87"/>
      <c r="R14" s="15"/>
      <c r="S14" s="555"/>
      <c r="T14" s="87"/>
      <c r="U14" s="15"/>
      <c r="V14" s="554"/>
      <c r="W14" s="554"/>
      <c r="X14" s="554"/>
      <c r="Y14" s="554"/>
      <c r="Z14" s="554"/>
      <c r="AA14" s="554"/>
      <c r="AB14" s="15"/>
      <c r="AC14" t="s" s="534">
        <v>405</v>
      </c>
      <c r="AD14" s="15"/>
      <c r="AE14" s="15"/>
      <c r="AF14" s="15"/>
      <c r="AG14" s="15"/>
      <c r="AH14" s="15"/>
      <c r="AI14" s="15"/>
      <c r="AJ14" s="15"/>
      <c r="AK14" s="15"/>
      <c r="AL14" s="15"/>
      <c r="AM14" s="561"/>
      <c r="AN14" t="s" s="551">
        <v>384</v>
      </c>
      <c r="AO14" s="562"/>
      <c r="AP14" s="563"/>
      <c r="AQ14" s="564"/>
      <c r="AR14" s="565"/>
      <c r="AS14" s="563"/>
      <c r="AT14" s="565"/>
      <c r="AU14" s="563"/>
      <c r="AV14" s="564"/>
      <c r="AW14" s="565"/>
      <c r="AX14" s="563"/>
      <c r="AY14" s="565"/>
      <c r="AZ14" s="563"/>
      <c r="BA14" s="565"/>
      <c r="BB14" s="566"/>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6"/>
    </row>
    <row r="15" ht="29" customHeight="1">
      <c r="A15" s="567"/>
      <c r="B15" s="563"/>
      <c r="C15" s="568"/>
      <c r="D15" s="569"/>
      <c r="E15" s="563"/>
      <c r="F15" s="569"/>
      <c r="G15" s="563"/>
      <c r="H15" s="568"/>
      <c r="I15" s="569"/>
      <c r="J15" s="563"/>
      <c r="K15" s="569"/>
      <c r="L15" s="563"/>
      <c r="M15" s="569"/>
      <c r="N15" s="570"/>
      <c r="O15" s="15"/>
      <c r="P15" t="s" s="547">
        <v>406</v>
      </c>
      <c r="Q15" s="87"/>
      <c r="R15" s="15"/>
      <c r="S15" s="549"/>
      <c r="T15" s="550"/>
      <c r="U15" s="15"/>
      <c r="V15" t="s" s="571">
        <v>407</v>
      </c>
      <c r="W15" s="80"/>
      <c r="X15" s="80"/>
      <c r="Y15" s="80"/>
      <c r="Z15" s="80"/>
      <c r="AA15" s="80"/>
      <c r="AB15" s="15"/>
      <c r="AC15" t="s" s="534">
        <v>408</v>
      </c>
      <c r="AD15" s="535"/>
      <c r="AE15" s="535"/>
      <c r="AF15" s="535"/>
      <c r="AG15" s="535"/>
      <c r="AH15" s="535"/>
      <c r="AI15" s="535"/>
      <c r="AJ15" s="535"/>
      <c r="AK15" s="535"/>
      <c r="AL15" s="535"/>
      <c r="AM15" s="536"/>
      <c r="AN15" t="s" s="551">
        <v>384</v>
      </c>
      <c r="AO15" s="572"/>
      <c r="AP15" s="573"/>
      <c r="AQ15" s="574"/>
      <c r="AR15" s="572"/>
      <c r="AS15" s="573"/>
      <c r="AT15" s="573"/>
      <c r="AU15" s="574"/>
      <c r="AV15" s="572"/>
      <c r="AW15" s="573"/>
      <c r="AX15" s="574"/>
      <c r="AY15" s="572"/>
      <c r="AZ15" s="573"/>
      <c r="BA15" s="574"/>
      <c r="BB15" s="543"/>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6"/>
    </row>
    <row r="16" ht="32" customHeight="1">
      <c r="A16" t="s" s="575">
        <v>409</v>
      </c>
      <c r="B16" s="573"/>
      <c r="C16" s="574"/>
      <c r="D16" t="s" s="575">
        <v>410</v>
      </c>
      <c r="E16" s="573"/>
      <c r="F16" s="573"/>
      <c r="G16" s="574"/>
      <c r="H16" t="s" s="575">
        <v>411</v>
      </c>
      <c r="I16" s="573"/>
      <c r="J16" s="574"/>
      <c r="K16" t="s" s="575">
        <v>412</v>
      </c>
      <c r="L16" s="573"/>
      <c r="M16" s="574"/>
      <c r="N16" s="546"/>
      <c r="O16" s="15"/>
      <c r="P16" s="552"/>
      <c r="Q16" t="s" s="548">
        <v>413</v>
      </c>
      <c r="R16" s="15"/>
      <c r="S16" s="555"/>
      <c r="T16" s="576"/>
      <c r="U16" s="15"/>
      <c r="V16" t="s" s="577">
        <v>414</v>
      </c>
      <c r="W16" s="578"/>
      <c r="X16" s="578"/>
      <c r="Y16" s="578"/>
      <c r="Z16" s="15"/>
      <c r="AA16" s="15"/>
      <c r="AB16" s="15"/>
      <c r="AC16" t="s" s="534">
        <v>415</v>
      </c>
      <c r="AD16" s="535"/>
      <c r="AE16" s="535"/>
      <c r="AF16" s="535"/>
      <c r="AG16" s="535"/>
      <c r="AH16" s="535"/>
      <c r="AI16" s="535"/>
      <c r="AJ16" s="535"/>
      <c r="AK16" s="535"/>
      <c r="AL16" s="535"/>
      <c r="AM16" s="536"/>
      <c r="AN16" t="s" s="551">
        <v>389</v>
      </c>
      <c r="AO16" s="579"/>
      <c r="AP16" s="580"/>
      <c r="AQ16" s="581"/>
      <c r="AR16" s="579"/>
      <c r="AS16" s="580"/>
      <c r="AT16" s="580"/>
      <c r="AU16" s="581"/>
      <c r="AV16" s="579"/>
      <c r="AW16" s="580"/>
      <c r="AX16" s="581"/>
      <c r="AY16" s="579"/>
      <c r="AZ16" s="580"/>
      <c r="BA16" s="581"/>
      <c r="BB16" s="582"/>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6"/>
    </row>
    <row r="17" ht="30" customHeight="1">
      <c r="A17" s="583">
        <v>0</v>
      </c>
      <c r="B17" s="580"/>
      <c r="C17" s="581"/>
      <c r="D17" s="584"/>
      <c r="E17" s="580"/>
      <c r="F17" s="580"/>
      <c r="G17" s="581"/>
      <c r="H17" s="584"/>
      <c r="I17" s="580"/>
      <c r="J17" s="581"/>
      <c r="K17" s="584"/>
      <c r="L17" s="580"/>
      <c r="M17" s="581"/>
      <c r="N17" s="585"/>
      <c r="O17" s="15"/>
      <c r="P17" s="15"/>
      <c r="Q17" s="15"/>
      <c r="R17" s="15"/>
      <c r="S17" s="520"/>
      <c r="T17" s="576"/>
      <c r="U17" s="15"/>
      <c r="V17" t="s" s="586">
        <v>416</v>
      </c>
      <c r="W17" t="s" s="587">
        <v>26</v>
      </c>
      <c r="X17" t="s" s="587">
        <v>35</v>
      </c>
      <c r="Y17" t="s" s="587">
        <v>39</v>
      </c>
      <c r="Z17" s="15"/>
      <c r="AA17" s="15"/>
      <c r="AB17" s="15"/>
      <c r="AC17" t="s" s="534">
        <v>417</v>
      </c>
      <c r="AD17" s="535"/>
      <c r="AE17" s="535"/>
      <c r="AF17" s="535"/>
      <c r="AG17" s="535"/>
      <c r="AH17" s="535"/>
      <c r="AI17" s="535"/>
      <c r="AJ17" s="535"/>
      <c r="AK17" s="535"/>
      <c r="AL17" s="535"/>
      <c r="AM17" s="536"/>
      <c r="AN17" t="s" s="551">
        <v>384</v>
      </c>
      <c r="AO17" s="588"/>
      <c r="AP17" s="589"/>
      <c r="AQ17" s="589"/>
      <c r="AR17" s="590"/>
      <c r="AS17" s="588"/>
      <c r="AT17" s="591"/>
      <c r="AU17" s="588"/>
      <c r="AV17" s="592"/>
      <c r="AW17" s="591"/>
      <c r="AX17" s="588"/>
      <c r="AY17" s="591"/>
      <c r="AZ17" s="588"/>
      <c r="BA17" s="592"/>
      <c r="BB17" s="591"/>
      <c r="BC17" s="90"/>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6"/>
    </row>
    <row r="18" ht="18" customHeight="1">
      <c r="A18" t="s" s="593">
        <v>418</v>
      </c>
      <c r="B18" s="589"/>
      <c r="C18" s="589"/>
      <c r="D18" s="590"/>
      <c r="E18" t="s" s="594">
        <v>419</v>
      </c>
      <c r="F18" s="591"/>
      <c r="G18" t="s" s="594">
        <v>420</v>
      </c>
      <c r="H18" s="592"/>
      <c r="I18" s="591"/>
      <c r="J18" t="s" s="594">
        <v>421</v>
      </c>
      <c r="K18" s="591"/>
      <c r="L18" t="s" s="594">
        <v>422</v>
      </c>
      <c r="M18" s="592"/>
      <c r="N18" s="591"/>
      <c r="O18" s="90"/>
      <c r="P18" t="s" s="529">
        <v>423</v>
      </c>
      <c r="Q18" s="15"/>
      <c r="R18" s="15"/>
      <c r="S18" s="15"/>
      <c r="T18" s="15"/>
      <c r="U18" s="15"/>
      <c r="V18" t="s" s="595">
        <v>32</v>
      </c>
      <c r="W18" s="596">
        <v>-1</v>
      </c>
      <c r="X18" t="s" s="553">
        <v>27</v>
      </c>
      <c r="Y18" s="596">
        <v>1</v>
      </c>
      <c r="Z18" s="15"/>
      <c r="AA18" s="15"/>
      <c r="AB18" s="15"/>
      <c r="AC18" t="s" s="534">
        <v>424</v>
      </c>
      <c r="AD18" s="535"/>
      <c r="AE18" s="535"/>
      <c r="AF18" s="535"/>
      <c r="AG18" s="535"/>
      <c r="AH18" s="535"/>
      <c r="AI18" s="535"/>
      <c r="AJ18" s="535"/>
      <c r="AK18" s="535"/>
      <c r="AL18" s="535"/>
      <c r="AM18" s="536"/>
      <c r="AN18" t="s" s="551">
        <v>389</v>
      </c>
      <c r="AO18" s="579"/>
      <c r="AP18" s="580"/>
      <c r="AQ18" s="580"/>
      <c r="AR18" s="581"/>
      <c r="AS18" s="579"/>
      <c r="AT18" s="581"/>
      <c r="AU18" s="579"/>
      <c r="AV18" s="580"/>
      <c r="AW18" s="581"/>
      <c r="AX18" s="579"/>
      <c r="AY18" s="581"/>
      <c r="AZ18" s="579"/>
      <c r="BA18" s="580"/>
      <c r="BB18" s="581"/>
      <c r="BC18" s="90"/>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6"/>
    </row>
    <row r="19" ht="22" customHeight="1">
      <c r="A19" s="584"/>
      <c r="B19" s="580"/>
      <c r="C19" s="580"/>
      <c r="D19" s="581"/>
      <c r="E19" s="584"/>
      <c r="F19" s="581"/>
      <c r="G19" s="584"/>
      <c r="H19" s="580"/>
      <c r="I19" s="581"/>
      <c r="J19" s="584"/>
      <c r="K19" s="581"/>
      <c r="L19" s="584"/>
      <c r="M19" s="580"/>
      <c r="N19" s="581"/>
      <c r="O19" s="90"/>
      <c r="P19" t="s" s="597">
        <v>425</v>
      </c>
      <c r="Q19" s="80"/>
      <c r="R19" s="80"/>
      <c r="S19" s="80"/>
      <c r="T19" s="80"/>
      <c r="U19" s="15"/>
      <c r="V19" s="410"/>
      <c r="W19" s="410"/>
      <c r="X19" s="410"/>
      <c r="Y19" s="410"/>
      <c r="Z19" s="15"/>
      <c r="AA19" s="15"/>
      <c r="AB19" s="15"/>
      <c r="AC19" t="s" s="534">
        <v>426</v>
      </c>
      <c r="AD19" s="535"/>
      <c r="AE19" s="535"/>
      <c r="AF19" s="535"/>
      <c r="AG19" s="535"/>
      <c r="AH19" s="535"/>
      <c r="AI19" s="535"/>
      <c r="AJ19" s="535"/>
      <c r="AK19" s="535"/>
      <c r="AL19" s="535"/>
      <c r="AM19" s="536"/>
      <c r="AN19" t="s" s="551">
        <v>384</v>
      </c>
      <c r="AO19" s="588"/>
      <c r="AP19" s="589"/>
      <c r="AQ19" s="589"/>
      <c r="AR19" s="590"/>
      <c r="AS19" s="588"/>
      <c r="AT19" s="591"/>
      <c r="AU19" s="588"/>
      <c r="AV19" s="592"/>
      <c r="AW19" s="591"/>
      <c r="AX19" s="588"/>
      <c r="AY19" s="591"/>
      <c r="AZ19" s="588"/>
      <c r="BA19" s="592"/>
      <c r="BB19" s="591"/>
      <c r="BC19" s="90"/>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6"/>
    </row>
    <row r="20" ht="18" customHeight="1">
      <c r="A20" t="s" s="593">
        <v>427</v>
      </c>
      <c r="B20" s="589"/>
      <c r="C20" s="589"/>
      <c r="D20" s="590"/>
      <c r="E20" t="s" s="594">
        <v>419</v>
      </c>
      <c r="F20" s="591"/>
      <c r="G20" t="s" s="594">
        <v>420</v>
      </c>
      <c r="H20" s="592"/>
      <c r="I20" s="591"/>
      <c r="J20" t="s" s="594">
        <v>421</v>
      </c>
      <c r="K20" s="591"/>
      <c r="L20" t="s" s="594">
        <v>422</v>
      </c>
      <c r="M20" s="592"/>
      <c r="N20" s="591"/>
      <c r="O20" s="90"/>
      <c r="P20" t="s" s="597">
        <v>428</v>
      </c>
      <c r="Q20" s="80"/>
      <c r="R20" s="80"/>
      <c r="S20" s="80"/>
      <c r="T20" s="80"/>
      <c r="U20" s="15"/>
      <c r="V20" s="22"/>
      <c r="W20" s="15"/>
      <c r="X20" s="15"/>
      <c r="Y20" s="15"/>
      <c r="Z20" s="15"/>
      <c r="AA20" s="15"/>
      <c r="AB20" s="15"/>
      <c r="AC20" s="15"/>
      <c r="AD20" s="15"/>
      <c r="AE20" s="15"/>
      <c r="AF20" s="15"/>
      <c r="AG20" s="15"/>
      <c r="AH20" s="15"/>
      <c r="AI20" s="15"/>
      <c r="AJ20" s="15"/>
      <c r="AK20" s="15"/>
      <c r="AL20" s="15"/>
      <c r="AM20" s="15"/>
      <c r="AN20" s="598"/>
      <c r="AO20" s="579"/>
      <c r="AP20" s="580"/>
      <c r="AQ20" s="580"/>
      <c r="AR20" s="581"/>
      <c r="AS20" s="579"/>
      <c r="AT20" s="581"/>
      <c r="AU20" s="579"/>
      <c r="AV20" s="580"/>
      <c r="AW20" s="581"/>
      <c r="AX20" s="579"/>
      <c r="AY20" s="581"/>
      <c r="AZ20" s="579"/>
      <c r="BA20" s="580"/>
      <c r="BB20" s="581"/>
      <c r="BC20" s="90"/>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6"/>
    </row>
    <row r="21" ht="22" customHeight="1">
      <c r="A21" s="584"/>
      <c r="B21" s="580"/>
      <c r="C21" s="580"/>
      <c r="D21" s="581"/>
      <c r="E21" s="584"/>
      <c r="F21" s="581"/>
      <c r="G21" s="584"/>
      <c r="H21" s="580"/>
      <c r="I21" s="581"/>
      <c r="J21" s="584"/>
      <c r="K21" s="581"/>
      <c r="L21" s="584"/>
      <c r="M21" s="580"/>
      <c r="N21" s="581"/>
      <c r="O21" s="90"/>
      <c r="P21" t="s" s="597">
        <v>429</v>
      </c>
      <c r="Q21" s="80"/>
      <c r="R21" s="80"/>
      <c r="S21" s="80"/>
      <c r="T21" s="80"/>
      <c r="U21" s="15"/>
      <c r="V21" s="15"/>
      <c r="W21" s="15"/>
      <c r="X21" s="15"/>
      <c r="Y21" s="15"/>
      <c r="Z21" s="15"/>
      <c r="AA21" s="15"/>
      <c r="AB21" s="15"/>
      <c r="AC21" s="15"/>
      <c r="AD21" s="15"/>
      <c r="AE21" s="15"/>
      <c r="AF21" s="15"/>
      <c r="AG21" s="15"/>
      <c r="AH21" s="15"/>
      <c r="AI21" s="15"/>
      <c r="AJ21" s="15"/>
      <c r="AK21" s="15"/>
      <c r="AL21" s="15"/>
      <c r="AM21" s="15"/>
      <c r="AN21" s="561"/>
      <c r="AO21" s="588"/>
      <c r="AP21" s="589"/>
      <c r="AQ21" s="589"/>
      <c r="AR21" s="590"/>
      <c r="AS21" s="588"/>
      <c r="AT21" s="591"/>
      <c r="AU21" s="588"/>
      <c r="AV21" s="592"/>
      <c r="AW21" s="591"/>
      <c r="AX21" s="588"/>
      <c r="AY21" s="591"/>
      <c r="AZ21" s="588"/>
      <c r="BA21" s="592"/>
      <c r="BB21" s="591"/>
      <c r="BC21" s="90"/>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6"/>
    </row>
    <row r="22" ht="18" customHeight="1">
      <c r="A22" t="s" s="593">
        <v>430</v>
      </c>
      <c r="B22" s="589"/>
      <c r="C22" s="589"/>
      <c r="D22" s="590"/>
      <c r="E22" t="s" s="594">
        <v>419</v>
      </c>
      <c r="F22" s="591"/>
      <c r="G22" t="s" s="594">
        <v>420</v>
      </c>
      <c r="H22" s="592"/>
      <c r="I22" s="591"/>
      <c r="J22" t="s" s="594">
        <v>421</v>
      </c>
      <c r="K22" s="591"/>
      <c r="L22" t="s" s="594">
        <v>422</v>
      </c>
      <c r="M22" s="592"/>
      <c r="N22" s="591"/>
      <c r="O22" s="90"/>
      <c r="P22" t="s" s="597">
        <v>431</v>
      </c>
      <c r="Q22" s="80"/>
      <c r="R22" s="80"/>
      <c r="S22" s="80"/>
      <c r="T22" s="80"/>
      <c r="U22" s="15"/>
      <c r="V22" t="s" s="571">
        <v>432</v>
      </c>
      <c r="W22" s="80"/>
      <c r="X22" s="80"/>
      <c r="Y22" s="80"/>
      <c r="Z22" s="15"/>
      <c r="AA22" s="15"/>
      <c r="AB22" s="15"/>
      <c r="AC22" s="15"/>
      <c r="AD22" s="15"/>
      <c r="AE22" s="15"/>
      <c r="AF22" s="15"/>
      <c r="AG22" s="15"/>
      <c r="AH22" s="15"/>
      <c r="AI22" s="15"/>
      <c r="AJ22" s="15"/>
      <c r="AK22" s="15"/>
      <c r="AL22" s="15"/>
      <c r="AM22" s="15"/>
      <c r="AN22" s="561"/>
      <c r="AO22" s="579"/>
      <c r="AP22" s="580"/>
      <c r="AQ22" s="580"/>
      <c r="AR22" s="581"/>
      <c r="AS22" s="579"/>
      <c r="AT22" s="581"/>
      <c r="AU22" s="579"/>
      <c r="AV22" s="580"/>
      <c r="AW22" s="581"/>
      <c r="AX22" s="579"/>
      <c r="AY22" s="581"/>
      <c r="AZ22" s="579"/>
      <c r="BA22" s="580"/>
      <c r="BB22" s="581"/>
      <c r="BC22" s="90"/>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6"/>
    </row>
    <row r="23" ht="23" customHeight="1">
      <c r="A23" s="584"/>
      <c r="B23" s="580"/>
      <c r="C23" s="580"/>
      <c r="D23" s="581"/>
      <c r="E23" s="584"/>
      <c r="F23" s="581"/>
      <c r="G23" s="584"/>
      <c r="H23" s="580"/>
      <c r="I23" s="581"/>
      <c r="J23" s="584"/>
      <c r="K23" s="581"/>
      <c r="L23" s="584"/>
      <c r="M23" s="580"/>
      <c r="N23" s="581"/>
      <c r="O23" s="90"/>
      <c r="P23" t="s" s="597">
        <v>433</v>
      </c>
      <c r="Q23" s="80"/>
      <c r="R23" s="80"/>
      <c r="S23" s="80"/>
      <c r="T23" s="80"/>
      <c r="U23" s="15"/>
      <c r="V23" t="s" s="577">
        <v>414</v>
      </c>
      <c r="W23" s="578"/>
      <c r="X23" s="578"/>
      <c r="Y23" s="578"/>
      <c r="Z23" s="15"/>
      <c r="AA23" s="15"/>
      <c r="AB23" s="15"/>
      <c r="AC23" s="15"/>
      <c r="AD23" s="15"/>
      <c r="AE23" s="15"/>
      <c r="AF23" s="15"/>
      <c r="AG23" s="15"/>
      <c r="AH23" s="15"/>
      <c r="AI23" s="15"/>
      <c r="AJ23" s="15"/>
      <c r="AK23" s="15"/>
      <c r="AL23" s="15"/>
      <c r="AM23" s="15"/>
      <c r="AN23" s="15"/>
      <c r="AO23" s="599"/>
      <c r="AP23" s="600"/>
      <c r="AQ23" s="600"/>
      <c r="AR23" s="600"/>
      <c r="AS23" s="600"/>
      <c r="AT23" s="600"/>
      <c r="AU23" s="600"/>
      <c r="AV23" s="600"/>
      <c r="AW23" s="600"/>
      <c r="AX23" s="600"/>
      <c r="AY23" s="600"/>
      <c r="AZ23" s="600"/>
      <c r="BA23" s="601"/>
      <c r="BB23" s="602"/>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6"/>
    </row>
    <row r="24" ht="33" customHeight="1">
      <c r="A24" t="s" s="603">
        <v>434</v>
      </c>
      <c r="B24" s="600"/>
      <c r="C24" s="600"/>
      <c r="D24" s="600"/>
      <c r="E24" s="600"/>
      <c r="F24" s="600"/>
      <c r="G24" s="600"/>
      <c r="H24" s="600"/>
      <c r="I24" s="600"/>
      <c r="J24" s="600"/>
      <c r="K24" s="600"/>
      <c r="L24" s="600"/>
      <c r="M24" s="601"/>
      <c r="N24" s="604"/>
      <c r="O24" s="15"/>
      <c r="P24" t="s" s="597">
        <v>435</v>
      </c>
      <c r="Q24" s="80"/>
      <c r="R24" s="80"/>
      <c r="S24" s="80"/>
      <c r="T24" s="80"/>
      <c r="U24" s="15"/>
      <c r="V24" t="s" s="595">
        <v>436</v>
      </c>
      <c r="W24" t="s" s="553">
        <v>437</v>
      </c>
      <c r="X24" t="s" s="553">
        <v>438</v>
      </c>
      <c r="Y24" t="s" s="553">
        <v>439</v>
      </c>
      <c r="Z24" s="23"/>
      <c r="AA24" s="15"/>
      <c r="AB24" s="15"/>
      <c r="AC24" s="15"/>
      <c r="AD24" s="15"/>
      <c r="AE24" s="15"/>
      <c r="AF24" s="15"/>
      <c r="AG24" s="15"/>
      <c r="AH24" s="15"/>
      <c r="AI24" s="15"/>
      <c r="AJ24" s="15"/>
      <c r="AK24" s="15"/>
      <c r="AL24" s="15"/>
      <c r="AM24" s="15"/>
      <c r="AN24" s="15"/>
      <c r="AO24" s="566"/>
      <c r="AP24" s="570"/>
      <c r="AQ24" s="570"/>
      <c r="AR24" s="570"/>
      <c r="AS24" s="570"/>
      <c r="AT24" s="570"/>
      <c r="AU24" s="570"/>
      <c r="AV24" s="570"/>
      <c r="AW24" s="570"/>
      <c r="AX24" s="570"/>
      <c r="AY24" s="570"/>
      <c r="AZ24" s="570"/>
      <c r="BA24" s="605"/>
      <c r="BB24" s="543"/>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6"/>
    </row>
    <row r="25" ht="29" customHeight="1">
      <c r="A25" s="606"/>
      <c r="B25" s="570"/>
      <c r="C25" s="570"/>
      <c r="D25" s="570"/>
      <c r="E25" s="570"/>
      <c r="F25" s="570"/>
      <c r="G25" s="570"/>
      <c r="H25" s="570"/>
      <c r="I25" s="570"/>
      <c r="J25" s="570"/>
      <c r="K25" s="570"/>
      <c r="L25" s="570"/>
      <c r="M25" s="605"/>
      <c r="N25" s="546"/>
      <c r="O25" s="15"/>
      <c r="P25" t="s" s="597">
        <v>440</v>
      </c>
      <c r="Q25" s="80"/>
      <c r="R25" s="80"/>
      <c r="S25" s="80"/>
      <c r="T25" s="80"/>
      <c r="U25" s="15"/>
      <c r="V25" t="s" s="595">
        <v>441</v>
      </c>
      <c r="W25" t="s" s="553">
        <v>442</v>
      </c>
      <c r="X25" t="s" s="553">
        <v>443</v>
      </c>
      <c r="Y25" t="s" s="553">
        <v>444</v>
      </c>
      <c r="Z25" s="15"/>
      <c r="AA25" s="15"/>
      <c r="AB25" s="15"/>
      <c r="AC25" s="15"/>
      <c r="AD25" s="15"/>
      <c r="AE25" s="15"/>
      <c r="AF25" s="15"/>
      <c r="AG25" s="15"/>
      <c r="AH25" s="15"/>
      <c r="AI25" s="15"/>
      <c r="AJ25" s="15"/>
      <c r="AK25" s="15"/>
      <c r="AL25" s="15"/>
      <c r="AM25" s="15"/>
      <c r="AN25" s="15"/>
      <c r="AO25" s="607"/>
      <c r="AP25" s="608"/>
      <c r="AQ25" s="608"/>
      <c r="AR25" s="608"/>
      <c r="AS25" s="608"/>
      <c r="AT25" s="608"/>
      <c r="AU25" s="608"/>
      <c r="AV25" s="608"/>
      <c r="AW25" s="608"/>
      <c r="AX25" s="608"/>
      <c r="AY25" s="608"/>
      <c r="AZ25" s="608"/>
      <c r="BA25" s="609"/>
      <c r="BB25" s="543"/>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6"/>
    </row>
    <row r="26" ht="17.55" customHeight="1">
      <c r="A26" t="s" s="610">
        <v>445</v>
      </c>
      <c r="B26" s="608"/>
      <c r="C26" s="608"/>
      <c r="D26" s="608"/>
      <c r="E26" s="608"/>
      <c r="F26" s="608"/>
      <c r="G26" s="608"/>
      <c r="H26" s="608"/>
      <c r="I26" s="608"/>
      <c r="J26" s="608"/>
      <c r="K26" s="608"/>
      <c r="L26" s="608"/>
      <c r="M26" s="609"/>
      <c r="N26" s="546"/>
      <c r="O26" s="15"/>
      <c r="P26" t="s" s="597">
        <v>446</v>
      </c>
      <c r="Q26" s="80"/>
      <c r="R26" s="80"/>
      <c r="S26" s="80"/>
      <c r="T26" s="80"/>
      <c r="U26" s="15"/>
      <c r="V26" s="611"/>
      <c r="W26" s="554"/>
      <c r="X26" s="554"/>
      <c r="Y26" s="554"/>
      <c r="Z26" s="15"/>
      <c r="AA26" s="15"/>
      <c r="AB26" s="15"/>
      <c r="AC26" s="15"/>
      <c r="AD26" s="15"/>
      <c r="AE26" s="15"/>
      <c r="AF26" s="15"/>
      <c r="AG26" s="15"/>
      <c r="AH26" s="15"/>
      <c r="AI26" s="15"/>
      <c r="AJ26" s="15"/>
      <c r="AK26" s="15"/>
      <c r="AL26" s="15"/>
      <c r="AM26" s="15"/>
      <c r="AN26" s="15"/>
      <c r="AO26" s="566"/>
      <c r="AP26" s="570"/>
      <c r="AQ26" s="570"/>
      <c r="AR26" s="570"/>
      <c r="AS26" s="570"/>
      <c r="AT26" s="570"/>
      <c r="AU26" s="570"/>
      <c r="AV26" s="570"/>
      <c r="AW26" s="570"/>
      <c r="AX26" s="570"/>
      <c r="AY26" s="570"/>
      <c r="AZ26" s="570"/>
      <c r="BA26" s="605"/>
      <c r="BB26" s="543"/>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6"/>
    </row>
    <row r="27" ht="17.55" customHeight="1">
      <c r="A27" s="606"/>
      <c r="B27" s="570"/>
      <c r="C27" s="570"/>
      <c r="D27" s="570"/>
      <c r="E27" s="570"/>
      <c r="F27" s="570"/>
      <c r="G27" s="570"/>
      <c r="H27" s="570"/>
      <c r="I27" s="570"/>
      <c r="J27" s="570"/>
      <c r="K27" s="570"/>
      <c r="L27" s="570"/>
      <c r="M27" s="605"/>
      <c r="N27" s="546"/>
      <c r="O27" s="15"/>
      <c r="P27" t="s" s="597">
        <v>447</v>
      </c>
      <c r="Q27" s="80"/>
      <c r="R27" s="80"/>
      <c r="S27" s="80"/>
      <c r="T27" s="80"/>
      <c r="U27" s="15"/>
      <c r="V27" s="611"/>
      <c r="W27" s="554"/>
      <c r="X27" s="554"/>
      <c r="Y27" s="554"/>
      <c r="Z27" s="15"/>
      <c r="AA27" s="15"/>
      <c r="AB27" s="15"/>
      <c r="AC27" s="15"/>
      <c r="AD27" s="15"/>
      <c r="AE27" s="15"/>
      <c r="AF27" s="15"/>
      <c r="AG27" s="15"/>
      <c r="AH27" s="15"/>
      <c r="AI27" s="15"/>
      <c r="AJ27" s="15"/>
      <c r="AK27" s="15"/>
      <c r="AL27" s="15"/>
      <c r="AM27" s="15"/>
      <c r="AN27" s="15"/>
      <c r="AO27" s="566"/>
      <c r="AP27" s="570"/>
      <c r="AQ27" s="570"/>
      <c r="AR27" s="570"/>
      <c r="AS27" s="570"/>
      <c r="AT27" s="570"/>
      <c r="AU27" s="570"/>
      <c r="AV27" s="570"/>
      <c r="AW27" s="570"/>
      <c r="AX27" s="570"/>
      <c r="AY27" s="570"/>
      <c r="AZ27" s="570"/>
      <c r="BA27" s="605"/>
      <c r="BB27" s="543"/>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6"/>
    </row>
    <row r="28" ht="16" customHeight="1">
      <c r="A28" s="606"/>
      <c r="B28" s="570"/>
      <c r="C28" s="570"/>
      <c r="D28" s="570"/>
      <c r="E28" s="570"/>
      <c r="F28" s="570"/>
      <c r="G28" s="570"/>
      <c r="H28" s="570"/>
      <c r="I28" s="570"/>
      <c r="J28" s="570"/>
      <c r="K28" s="570"/>
      <c r="L28" s="570"/>
      <c r="M28" s="605"/>
      <c r="N28" s="546"/>
      <c r="O28" s="15"/>
      <c r="P28" t="s" s="597">
        <v>448</v>
      </c>
      <c r="Q28" s="80"/>
      <c r="R28" s="80"/>
      <c r="S28" s="80"/>
      <c r="T28" s="80"/>
      <c r="U28" s="15"/>
      <c r="V28" s="23"/>
      <c r="W28" s="23"/>
      <c r="X28" s="23"/>
      <c r="Y28" s="23"/>
      <c r="Z28" s="23"/>
      <c r="AA28" s="15"/>
      <c r="AB28" s="15"/>
      <c r="AC28" s="15"/>
      <c r="AD28" s="15"/>
      <c r="AE28" s="15"/>
      <c r="AF28" s="15"/>
      <c r="AG28" s="15"/>
      <c r="AH28" s="15"/>
      <c r="AI28" s="15"/>
      <c r="AJ28" s="15"/>
      <c r="AK28" s="15"/>
      <c r="AL28" s="15"/>
      <c r="AM28" s="15"/>
      <c r="AN28" s="15"/>
      <c r="AO28" s="566"/>
      <c r="AP28" s="570"/>
      <c r="AQ28" s="570"/>
      <c r="AR28" s="570"/>
      <c r="AS28" s="570"/>
      <c r="AT28" s="570"/>
      <c r="AU28" s="570"/>
      <c r="AV28" s="570"/>
      <c r="AW28" s="570"/>
      <c r="AX28" s="570"/>
      <c r="AY28" s="570"/>
      <c r="AZ28" s="570"/>
      <c r="BA28" s="605"/>
      <c r="BB28" s="543"/>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6"/>
    </row>
    <row r="29" ht="16" customHeight="1">
      <c r="A29" s="606"/>
      <c r="B29" s="570"/>
      <c r="C29" s="570"/>
      <c r="D29" s="570"/>
      <c r="E29" s="570"/>
      <c r="F29" s="570"/>
      <c r="G29" s="570"/>
      <c r="H29" s="570"/>
      <c r="I29" s="570"/>
      <c r="J29" s="570"/>
      <c r="K29" s="570"/>
      <c r="L29" s="570"/>
      <c r="M29" s="605"/>
      <c r="N29" s="546"/>
      <c r="O29" s="15"/>
      <c r="P29" t="s" s="597">
        <v>449</v>
      </c>
      <c r="Q29" s="80"/>
      <c r="R29" s="80"/>
      <c r="S29" s="80"/>
      <c r="T29" s="80"/>
      <c r="U29" s="15"/>
      <c r="V29" t="s" s="553">
        <v>450</v>
      </c>
      <c r="W29" s="554"/>
      <c r="X29" s="554"/>
      <c r="Y29" s="554"/>
      <c r="Z29" s="554"/>
      <c r="AA29" s="554"/>
      <c r="AB29" s="554"/>
      <c r="AC29" s="554"/>
      <c r="AD29" s="15"/>
      <c r="AE29" s="15"/>
      <c r="AF29" s="15"/>
      <c r="AG29" s="15"/>
      <c r="AH29" s="15"/>
      <c r="AI29" s="15"/>
      <c r="AJ29" s="15"/>
      <c r="AK29" s="15"/>
      <c r="AL29" s="15"/>
      <c r="AM29" s="15"/>
      <c r="AN29" s="15"/>
      <c r="AO29" s="566"/>
      <c r="AP29" s="570"/>
      <c r="AQ29" s="570"/>
      <c r="AR29" s="570"/>
      <c r="AS29" s="570"/>
      <c r="AT29" s="570"/>
      <c r="AU29" s="570"/>
      <c r="AV29" s="570"/>
      <c r="AW29" s="570"/>
      <c r="AX29" s="570"/>
      <c r="AY29" s="570"/>
      <c r="AZ29" s="570"/>
      <c r="BA29" s="605"/>
      <c r="BB29" s="543"/>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6"/>
    </row>
    <row r="30" ht="16" customHeight="1">
      <c r="A30" s="606"/>
      <c r="B30" s="570"/>
      <c r="C30" s="570"/>
      <c r="D30" s="570"/>
      <c r="E30" s="570"/>
      <c r="F30" s="570"/>
      <c r="G30" s="570"/>
      <c r="H30" s="570"/>
      <c r="I30" s="570"/>
      <c r="J30" s="570"/>
      <c r="K30" s="570"/>
      <c r="L30" s="570"/>
      <c r="M30" s="605"/>
      <c r="N30" s="546"/>
      <c r="O30" s="15"/>
      <c r="P30" t="s" s="597">
        <v>451</v>
      </c>
      <c r="Q30" s="80"/>
      <c r="R30" s="80"/>
      <c r="S30" s="80"/>
      <c r="T30" s="80"/>
      <c r="U30" s="15"/>
      <c r="V30" s="554"/>
      <c r="W30" s="554"/>
      <c r="X30" s="554"/>
      <c r="Y30" s="554"/>
      <c r="Z30" s="554"/>
      <c r="AA30" s="554"/>
      <c r="AB30" s="554"/>
      <c r="AC30" s="554"/>
      <c r="AD30" s="15"/>
      <c r="AE30" s="15"/>
      <c r="AF30" s="15"/>
      <c r="AG30" s="15"/>
      <c r="AH30" s="15"/>
      <c r="AI30" s="15"/>
      <c r="AJ30" s="15"/>
      <c r="AK30" s="15"/>
      <c r="AL30" s="15"/>
      <c r="AM30" s="15"/>
      <c r="AN30" s="15"/>
      <c r="AO30" s="566"/>
      <c r="AP30" s="570"/>
      <c r="AQ30" s="570"/>
      <c r="AR30" s="570"/>
      <c r="AS30" s="570"/>
      <c r="AT30" s="570"/>
      <c r="AU30" s="570"/>
      <c r="AV30" s="570"/>
      <c r="AW30" s="570"/>
      <c r="AX30" s="570"/>
      <c r="AY30" s="570"/>
      <c r="AZ30" s="570"/>
      <c r="BA30" s="605"/>
      <c r="BB30" s="543"/>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6"/>
    </row>
    <row r="31" ht="17.55" customHeight="1">
      <c r="A31" s="606"/>
      <c r="B31" s="570"/>
      <c r="C31" s="570"/>
      <c r="D31" s="570"/>
      <c r="E31" s="570"/>
      <c r="F31" s="570"/>
      <c r="G31" s="570"/>
      <c r="H31" s="570"/>
      <c r="I31" s="570"/>
      <c r="J31" s="570"/>
      <c r="K31" s="570"/>
      <c r="L31" s="570"/>
      <c r="M31" s="605"/>
      <c r="N31" s="546"/>
      <c r="O31" s="15"/>
      <c r="P31" t="s" s="597">
        <v>452</v>
      </c>
      <c r="Q31" s="80"/>
      <c r="R31" s="80"/>
      <c r="S31" s="80"/>
      <c r="T31" s="80"/>
      <c r="U31" s="15"/>
      <c r="V31" s="554"/>
      <c r="W31" s="554"/>
      <c r="X31" s="554"/>
      <c r="Y31" s="554"/>
      <c r="Z31" s="554"/>
      <c r="AA31" s="554"/>
      <c r="AB31" s="554"/>
      <c r="AC31" s="554"/>
      <c r="AD31" s="15"/>
      <c r="AE31" s="15"/>
      <c r="AF31" s="15"/>
      <c r="AG31" s="15"/>
      <c r="AH31" s="15"/>
      <c r="AI31" s="15"/>
      <c r="AJ31" s="15"/>
      <c r="AK31" s="15"/>
      <c r="AL31" s="15"/>
      <c r="AM31" s="15"/>
      <c r="AN31" s="15"/>
      <c r="AO31" s="607"/>
      <c r="AP31" s="608"/>
      <c r="AQ31" s="608"/>
      <c r="AR31" s="608"/>
      <c r="AS31" s="608"/>
      <c r="AT31" s="608"/>
      <c r="AU31" s="608"/>
      <c r="AV31" s="608"/>
      <c r="AW31" s="608"/>
      <c r="AX31" s="608"/>
      <c r="AY31" s="608"/>
      <c r="AZ31" s="608"/>
      <c r="BA31" s="609"/>
      <c r="BB31" s="543"/>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6"/>
    </row>
    <row r="32" ht="16" customHeight="1">
      <c r="A32" t="s" s="610">
        <v>453</v>
      </c>
      <c r="B32" s="608"/>
      <c r="C32" s="608"/>
      <c r="D32" s="608"/>
      <c r="E32" s="608"/>
      <c r="F32" s="608"/>
      <c r="G32" s="608"/>
      <c r="H32" s="608"/>
      <c r="I32" s="608"/>
      <c r="J32" s="608"/>
      <c r="K32" s="608"/>
      <c r="L32" s="608"/>
      <c r="M32" s="609"/>
      <c r="N32" s="546"/>
      <c r="O32" s="15"/>
      <c r="P32" t="s" s="597">
        <v>454</v>
      </c>
      <c r="Q32" s="80"/>
      <c r="R32" s="80"/>
      <c r="S32" s="80"/>
      <c r="T32" s="80"/>
      <c r="U32" s="15"/>
      <c r="V32" s="554"/>
      <c r="W32" s="554"/>
      <c r="X32" s="554"/>
      <c r="Y32" s="554"/>
      <c r="Z32" s="554"/>
      <c r="AA32" s="554"/>
      <c r="AB32" s="554"/>
      <c r="AC32" s="554"/>
      <c r="AD32" s="15"/>
      <c r="AE32" s="15"/>
      <c r="AF32" s="15"/>
      <c r="AG32" s="15"/>
      <c r="AH32" s="15"/>
      <c r="AI32" s="15"/>
      <c r="AJ32" s="15"/>
      <c r="AK32" s="15"/>
      <c r="AL32" s="15"/>
      <c r="AM32" s="15"/>
      <c r="AN32" s="15"/>
      <c r="AO32" s="566"/>
      <c r="AP32" s="570"/>
      <c r="AQ32" s="570"/>
      <c r="AR32" s="570"/>
      <c r="AS32" s="570"/>
      <c r="AT32" s="570"/>
      <c r="AU32" s="570"/>
      <c r="AV32" s="570"/>
      <c r="AW32" s="570"/>
      <c r="AX32" s="570"/>
      <c r="AY32" s="570"/>
      <c r="AZ32" s="570"/>
      <c r="BA32" s="605"/>
      <c r="BB32" s="543"/>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6"/>
    </row>
    <row r="33" ht="16" customHeight="1">
      <c r="A33" s="606"/>
      <c r="B33" s="570"/>
      <c r="C33" s="570"/>
      <c r="D33" s="570"/>
      <c r="E33" s="570"/>
      <c r="F33" s="570"/>
      <c r="G33" s="570"/>
      <c r="H33" s="570"/>
      <c r="I33" s="570"/>
      <c r="J33" s="570"/>
      <c r="K33" s="570"/>
      <c r="L33" s="570"/>
      <c r="M33" s="605"/>
      <c r="N33" s="546"/>
      <c r="O33" s="15"/>
      <c r="P33" t="s" s="597">
        <v>455</v>
      </c>
      <c r="Q33" s="80"/>
      <c r="R33" s="80"/>
      <c r="S33" s="80"/>
      <c r="T33" s="80"/>
      <c r="U33" s="15"/>
      <c r="V33" t="s" s="612">
        <v>456</v>
      </c>
      <c r="W33" s="613"/>
      <c r="X33" s="613"/>
      <c r="Y33" s="613"/>
      <c r="Z33" s="613"/>
      <c r="AA33" s="613"/>
      <c r="AB33" s="613"/>
      <c r="AC33" s="613"/>
      <c r="AD33" s="613"/>
      <c r="AE33" s="613"/>
      <c r="AF33" s="15"/>
      <c r="AG33" s="15"/>
      <c r="AH33" s="15"/>
      <c r="AI33" s="15"/>
      <c r="AJ33" s="15"/>
      <c r="AK33" s="15"/>
      <c r="AL33" s="15"/>
      <c r="AM33" s="15"/>
      <c r="AN33" s="15"/>
      <c r="AO33" s="566"/>
      <c r="AP33" s="570"/>
      <c r="AQ33" s="570"/>
      <c r="AR33" s="570"/>
      <c r="AS33" s="570"/>
      <c r="AT33" s="570"/>
      <c r="AU33" s="570"/>
      <c r="AV33" s="570"/>
      <c r="AW33" s="570"/>
      <c r="AX33" s="570"/>
      <c r="AY33" s="570"/>
      <c r="AZ33" s="570"/>
      <c r="BA33" s="605"/>
      <c r="BB33" s="543"/>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6"/>
    </row>
    <row r="34" ht="17.55" customHeight="1">
      <c r="A34" s="606"/>
      <c r="B34" s="570"/>
      <c r="C34" s="570"/>
      <c r="D34" s="570"/>
      <c r="E34" s="570"/>
      <c r="F34" s="570"/>
      <c r="G34" s="570"/>
      <c r="H34" s="570"/>
      <c r="I34" s="570"/>
      <c r="J34" s="570"/>
      <c r="K34" s="570"/>
      <c r="L34" s="570"/>
      <c r="M34" s="605"/>
      <c r="N34" s="546"/>
      <c r="O34" s="15"/>
      <c r="P34" t="s" s="597">
        <v>457</v>
      </c>
      <c r="Q34" s="80"/>
      <c r="R34" s="80"/>
      <c r="S34" s="80"/>
      <c r="T34" s="80"/>
      <c r="U34" s="15"/>
      <c r="V34" s="613"/>
      <c r="W34" s="613"/>
      <c r="X34" s="613"/>
      <c r="Y34" s="613"/>
      <c r="Z34" s="613"/>
      <c r="AA34" s="613"/>
      <c r="AB34" s="613"/>
      <c r="AC34" s="613"/>
      <c r="AD34" s="613"/>
      <c r="AE34" s="613"/>
      <c r="AF34" s="15"/>
      <c r="AG34" s="15"/>
      <c r="AH34" s="15"/>
      <c r="AI34" s="15"/>
      <c r="AJ34" s="15"/>
      <c r="AK34" s="15"/>
      <c r="AL34" s="15"/>
      <c r="AM34" s="15"/>
      <c r="AN34" s="15"/>
      <c r="AO34" s="566"/>
      <c r="AP34" s="570"/>
      <c r="AQ34" s="570"/>
      <c r="AR34" s="570"/>
      <c r="AS34" s="570"/>
      <c r="AT34" s="570"/>
      <c r="AU34" s="570"/>
      <c r="AV34" s="570"/>
      <c r="AW34" s="570"/>
      <c r="AX34" s="570"/>
      <c r="AY34" s="570"/>
      <c r="AZ34" s="570"/>
      <c r="BA34" s="605"/>
      <c r="BB34" s="543"/>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6"/>
    </row>
    <row r="35" ht="16" customHeight="1">
      <c r="A35" s="606"/>
      <c r="B35" s="570"/>
      <c r="C35" s="570"/>
      <c r="D35" s="570"/>
      <c r="E35" s="570"/>
      <c r="F35" s="570"/>
      <c r="G35" s="570"/>
      <c r="H35" s="570"/>
      <c r="I35" s="570"/>
      <c r="J35" s="570"/>
      <c r="K35" s="570"/>
      <c r="L35" s="570"/>
      <c r="M35" s="605"/>
      <c r="N35" s="546"/>
      <c r="O35" s="15"/>
      <c r="P35" s="15"/>
      <c r="Q35" s="15"/>
      <c r="R35" s="15"/>
      <c r="S35" s="15"/>
      <c r="T35" s="15"/>
      <c r="U35" s="15"/>
      <c r="V35" s="613"/>
      <c r="W35" s="613"/>
      <c r="X35" s="613"/>
      <c r="Y35" s="613"/>
      <c r="Z35" s="613"/>
      <c r="AA35" s="613"/>
      <c r="AB35" s="613"/>
      <c r="AC35" s="613"/>
      <c r="AD35" s="613"/>
      <c r="AE35" s="613"/>
      <c r="AF35" s="15"/>
      <c r="AG35" s="15"/>
      <c r="AH35" s="15"/>
      <c r="AI35" s="15"/>
      <c r="AJ35" s="15"/>
      <c r="AK35" s="15"/>
      <c r="AL35" s="15"/>
      <c r="AM35" s="15"/>
      <c r="AN35" s="15"/>
      <c r="AO35" s="607"/>
      <c r="AP35" s="608"/>
      <c r="AQ35" s="608"/>
      <c r="AR35" s="608"/>
      <c r="AS35" s="608"/>
      <c r="AT35" s="608"/>
      <c r="AU35" s="608"/>
      <c r="AV35" s="608"/>
      <c r="AW35" s="608"/>
      <c r="AX35" s="608"/>
      <c r="AY35" s="608"/>
      <c r="AZ35" s="608"/>
      <c r="BA35" s="609"/>
      <c r="BB35" s="543"/>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6"/>
    </row>
    <row r="36" ht="17" customHeight="1">
      <c r="A36" t="s" s="610">
        <v>458</v>
      </c>
      <c r="B36" s="608"/>
      <c r="C36" s="608"/>
      <c r="D36" s="608"/>
      <c r="E36" s="608"/>
      <c r="F36" s="608"/>
      <c r="G36" s="608"/>
      <c r="H36" s="608"/>
      <c r="I36" s="608"/>
      <c r="J36" s="608"/>
      <c r="K36" s="608"/>
      <c r="L36" s="608"/>
      <c r="M36" s="609"/>
      <c r="N36" s="546"/>
      <c r="O36" s="15"/>
      <c r="P36" s="15"/>
      <c r="Q36" s="15"/>
      <c r="R36" s="15"/>
      <c r="S36" s="15"/>
      <c r="T36" s="15"/>
      <c r="U36" s="15"/>
      <c r="V36" s="614">
        <v>1</v>
      </c>
      <c r="W36" s="614">
        <v>2</v>
      </c>
      <c r="X36" s="614">
        <v>3</v>
      </c>
      <c r="Y36" s="614">
        <v>4</v>
      </c>
      <c r="Z36" s="614">
        <v>5</v>
      </c>
      <c r="AA36" s="614">
        <v>6</v>
      </c>
      <c r="AB36" s="614">
        <v>7</v>
      </c>
      <c r="AC36" s="614">
        <v>8</v>
      </c>
      <c r="AD36" s="614">
        <v>9</v>
      </c>
      <c r="AE36" s="614">
        <v>10</v>
      </c>
      <c r="AF36" s="15"/>
      <c r="AG36" s="15"/>
      <c r="AH36" s="15"/>
      <c r="AI36" s="15"/>
      <c r="AJ36" s="15"/>
      <c r="AK36" s="15"/>
      <c r="AL36" s="15"/>
      <c r="AM36" s="15"/>
      <c r="AN36" s="15"/>
      <c r="AO36" s="566"/>
      <c r="AP36" s="570"/>
      <c r="AQ36" s="570"/>
      <c r="AR36" s="570"/>
      <c r="AS36" s="570"/>
      <c r="AT36" s="570"/>
      <c r="AU36" s="570"/>
      <c r="AV36" s="570"/>
      <c r="AW36" s="570"/>
      <c r="AX36" s="570"/>
      <c r="AY36" s="570"/>
      <c r="AZ36" s="570"/>
      <c r="BA36" s="605"/>
      <c r="BB36" s="543"/>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6"/>
    </row>
    <row r="37" ht="16" customHeight="1">
      <c r="A37" s="606"/>
      <c r="B37" s="570"/>
      <c r="C37" s="570"/>
      <c r="D37" s="570"/>
      <c r="E37" s="570"/>
      <c r="F37" s="570"/>
      <c r="G37" s="570"/>
      <c r="H37" s="570"/>
      <c r="I37" s="570"/>
      <c r="J37" s="570"/>
      <c r="K37" s="570"/>
      <c r="L37" s="570"/>
      <c r="M37" s="605"/>
      <c r="N37" s="546"/>
      <c r="O37" s="15"/>
      <c r="P37" s="15"/>
      <c r="Q37" s="15"/>
      <c r="R37" s="15"/>
      <c r="S37" s="15"/>
      <c r="T37" s="15"/>
      <c r="U37" s="15"/>
      <c r="V37" t="s" s="615">
        <v>397</v>
      </c>
      <c r="W37" t="s" s="615">
        <v>398</v>
      </c>
      <c r="X37" t="s" s="615">
        <v>399</v>
      </c>
      <c r="Y37" t="s" s="615">
        <v>400</v>
      </c>
      <c r="Z37" t="s" s="615">
        <v>401</v>
      </c>
      <c r="AA37" t="s" s="615">
        <v>402</v>
      </c>
      <c r="AB37" t="s" s="615">
        <v>403</v>
      </c>
      <c r="AC37" t="s" s="615">
        <v>459</v>
      </c>
      <c r="AD37" t="s" s="615">
        <v>460</v>
      </c>
      <c r="AE37" t="s" s="615">
        <v>461</v>
      </c>
      <c r="AF37" s="15"/>
      <c r="AG37" s="15"/>
      <c r="AH37" s="15"/>
      <c r="AI37" s="15"/>
      <c r="AJ37" s="15"/>
      <c r="AK37" s="15"/>
      <c r="AL37" s="15"/>
      <c r="AM37" s="15"/>
      <c r="AN37" s="15"/>
      <c r="AO37" s="566"/>
      <c r="AP37" s="570"/>
      <c r="AQ37" s="570"/>
      <c r="AR37" s="570"/>
      <c r="AS37" s="570"/>
      <c r="AT37" s="570"/>
      <c r="AU37" s="570"/>
      <c r="AV37" s="570"/>
      <c r="AW37" s="570"/>
      <c r="AX37" s="570"/>
      <c r="AY37" s="570"/>
      <c r="AZ37" s="570"/>
      <c r="BA37" s="605"/>
      <c r="BB37" s="543"/>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6"/>
    </row>
    <row r="38" ht="17.45" customHeight="1">
      <c r="A38" s="606"/>
      <c r="B38" s="570"/>
      <c r="C38" s="570"/>
      <c r="D38" s="570"/>
      <c r="E38" s="570"/>
      <c r="F38" s="570"/>
      <c r="G38" s="570"/>
      <c r="H38" s="570"/>
      <c r="I38" s="570"/>
      <c r="J38" s="570"/>
      <c r="K38" s="570"/>
      <c r="L38" s="570"/>
      <c r="M38" s="605"/>
      <c r="N38" s="546"/>
      <c r="O38" s="15"/>
      <c r="P38" s="15"/>
      <c r="Q38" s="15"/>
      <c r="R38" s="15"/>
      <c r="S38" s="15"/>
      <c r="T38" s="15"/>
      <c r="U38" s="15"/>
      <c r="V38" s="616"/>
      <c r="W38" s="616"/>
      <c r="X38" s="616"/>
      <c r="Y38" s="616"/>
      <c r="Z38" s="616"/>
      <c r="AA38" s="616"/>
      <c r="AB38" s="616"/>
      <c r="AC38" s="616"/>
      <c r="AD38" s="616"/>
      <c r="AE38" s="616"/>
      <c r="AF38" s="15"/>
      <c r="AG38" s="15"/>
      <c r="AH38" s="15"/>
      <c r="AI38" s="15"/>
      <c r="AJ38" s="15"/>
      <c r="AK38" s="15"/>
      <c r="AL38" s="15"/>
      <c r="AM38" s="15"/>
      <c r="AN38" s="15"/>
      <c r="AO38" s="520"/>
      <c r="AP38" s="520"/>
      <c r="AQ38" s="520"/>
      <c r="AR38" s="520"/>
      <c r="AS38" s="520"/>
      <c r="AT38" s="520"/>
      <c r="AU38" s="520"/>
      <c r="AV38" s="520"/>
      <c r="AW38" s="520"/>
      <c r="AX38" s="520"/>
      <c r="AY38" s="520"/>
      <c r="AZ38" s="520"/>
      <c r="BA38" s="520"/>
      <c r="BB38" s="520"/>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6"/>
    </row>
    <row r="39" ht="16" customHeight="1">
      <c r="A39" s="617"/>
      <c r="B39" s="80"/>
      <c r="C39" s="80"/>
      <c r="D39" s="80"/>
      <c r="E39" s="80"/>
      <c r="F39" s="80"/>
      <c r="G39" s="80"/>
      <c r="H39" s="80"/>
      <c r="I39" s="80"/>
      <c r="J39" s="80"/>
      <c r="K39" s="80"/>
      <c r="L39" s="80"/>
      <c r="M39" s="80"/>
      <c r="N39" s="15"/>
      <c r="O39" s="15"/>
      <c r="P39" s="15"/>
      <c r="Q39" s="15"/>
      <c r="R39" s="15"/>
      <c r="S39" s="15"/>
      <c r="T39" s="15"/>
      <c r="U39" s="15"/>
      <c r="V39" s="618"/>
      <c r="W39" s="619"/>
      <c r="X39" s="619"/>
      <c r="Y39" s="619"/>
      <c r="Z39" s="619"/>
      <c r="AA39" s="619"/>
      <c r="AB39" s="619"/>
      <c r="AC39" s="619"/>
      <c r="AD39" s="619"/>
      <c r="AE39" s="619"/>
      <c r="AF39" s="15"/>
      <c r="AG39" s="15"/>
      <c r="AH39" s="15"/>
      <c r="AI39" s="15"/>
      <c r="AJ39" s="15"/>
      <c r="AK39" s="15"/>
      <c r="AL39" s="15"/>
      <c r="AM39" s="15"/>
      <c r="AN39" s="15"/>
      <c r="AO39" s="520"/>
      <c r="AP39" s="520"/>
      <c r="AQ39" s="520"/>
      <c r="AR39" s="520"/>
      <c r="AS39" s="520"/>
      <c r="AT39" s="520"/>
      <c r="AU39" s="520"/>
      <c r="AV39" s="520"/>
      <c r="AW39" s="520"/>
      <c r="AX39" s="520"/>
      <c r="AY39" s="520"/>
      <c r="AZ39" s="520"/>
      <c r="BA39" s="520"/>
      <c r="BB39" s="520"/>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6"/>
    </row>
    <row r="40" ht="16" customHeight="1">
      <c r="A40" s="620"/>
      <c r="B40" s="621"/>
      <c r="C40" s="621"/>
      <c r="D40" s="621"/>
      <c r="E40" s="621"/>
      <c r="F40" s="621"/>
      <c r="G40" s="621"/>
      <c r="H40" s="621"/>
      <c r="I40" s="621"/>
      <c r="J40" s="621"/>
      <c r="K40" s="621"/>
      <c r="L40" s="621"/>
      <c r="M40" s="621"/>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6"/>
    </row>
    <row r="41" ht="18" customHeight="1">
      <c r="A41" t="s" s="544">
        <v>380</v>
      </c>
      <c r="B41" s="539"/>
      <c r="C41" s="539"/>
      <c r="D41" s="539"/>
      <c r="E41" s="539"/>
      <c r="F41" s="539"/>
      <c r="G41" s="540"/>
      <c r="H41" s="545"/>
      <c r="I41" s="542"/>
      <c r="J41" s="542"/>
      <c r="K41" s="542"/>
      <c r="L41" s="542"/>
      <c r="M41" s="514"/>
      <c r="N41" s="546"/>
      <c r="O41" s="15"/>
      <c r="P41" s="15"/>
      <c r="Q41" s="15"/>
      <c r="R41" s="15"/>
      <c r="S41" s="15"/>
      <c r="T41" s="15"/>
      <c r="U41" s="15"/>
      <c r="V41" t="s" s="571">
        <v>462</v>
      </c>
      <c r="W41" s="80"/>
      <c r="X41" s="80"/>
      <c r="Y41" s="80"/>
      <c r="Z41" s="80"/>
      <c r="AA41" s="80"/>
      <c r="AB41" s="80"/>
      <c r="AC41" s="80"/>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6"/>
    </row>
    <row r="42" ht="17" customHeight="1">
      <c r="A42" t="s" s="544">
        <v>385</v>
      </c>
      <c r="B42" s="539"/>
      <c r="C42" s="539"/>
      <c r="D42" s="539"/>
      <c r="E42" s="539"/>
      <c r="F42" s="539"/>
      <c r="G42" s="540"/>
      <c r="H42" s="545"/>
      <c r="I42" s="542"/>
      <c r="J42" s="542"/>
      <c r="K42" s="542"/>
      <c r="L42" s="542"/>
      <c r="M42" s="514"/>
      <c r="N42" s="546"/>
      <c r="O42" s="15"/>
      <c r="P42" s="15"/>
      <c r="Q42" s="15"/>
      <c r="R42" s="15"/>
      <c r="S42" s="15"/>
      <c r="T42" s="15"/>
      <c r="U42" s="15"/>
      <c r="V42" s="80"/>
      <c r="W42" s="80"/>
      <c r="X42" s="80"/>
      <c r="Y42" s="80"/>
      <c r="Z42" s="80"/>
      <c r="AA42" s="80"/>
      <c r="AB42" s="80"/>
      <c r="AC42" s="80"/>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6"/>
    </row>
    <row r="43" ht="18" customHeight="1">
      <c r="A43" t="s" s="544">
        <v>390</v>
      </c>
      <c r="B43" s="539"/>
      <c r="C43" s="539"/>
      <c r="D43" s="539"/>
      <c r="E43" s="539"/>
      <c r="F43" s="539"/>
      <c r="G43" s="540"/>
      <c r="H43" s="545"/>
      <c r="I43" s="542"/>
      <c r="J43" s="542"/>
      <c r="K43" s="542"/>
      <c r="L43" s="542"/>
      <c r="M43" s="514"/>
      <c r="N43" s="546"/>
      <c r="O43" s="15"/>
      <c r="P43" s="15"/>
      <c r="Q43" s="15"/>
      <c r="R43" s="15"/>
      <c r="S43" s="15"/>
      <c r="T43" s="15"/>
      <c r="U43" s="15"/>
      <c r="V43" t="s" s="571">
        <v>463</v>
      </c>
      <c r="W43" s="80"/>
      <c r="X43" s="80"/>
      <c r="Y43" s="80"/>
      <c r="Z43" s="80"/>
      <c r="AA43" s="80"/>
      <c r="AB43" s="80"/>
      <c r="AC43" s="80"/>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6"/>
    </row>
    <row r="44" ht="17" customHeight="1">
      <c r="A44" t="s" s="544">
        <v>393</v>
      </c>
      <c r="B44" s="539"/>
      <c r="C44" s="539"/>
      <c r="D44" s="539"/>
      <c r="E44" s="539"/>
      <c r="F44" s="539"/>
      <c r="G44" s="540"/>
      <c r="H44" s="545"/>
      <c r="I44" s="542"/>
      <c r="J44" s="542"/>
      <c r="K44" s="542"/>
      <c r="L44" s="542"/>
      <c r="M44" s="514"/>
      <c r="N44" s="546"/>
      <c r="O44" s="15"/>
      <c r="P44" s="15"/>
      <c r="Q44" s="15"/>
      <c r="R44" s="15"/>
      <c r="S44" s="15"/>
      <c r="T44" s="15"/>
      <c r="U44" s="15"/>
      <c r="V44" s="80"/>
      <c r="W44" s="80"/>
      <c r="X44" s="80"/>
      <c r="Y44" s="80"/>
      <c r="Z44" s="80"/>
      <c r="AA44" s="80"/>
      <c r="AB44" s="80"/>
      <c r="AC44" s="80"/>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6"/>
    </row>
    <row r="45" ht="18" customHeight="1">
      <c r="A45" t="s" s="559">
        <v>397</v>
      </c>
      <c r="B45" s="557"/>
      <c r="C45" t="s" s="560">
        <v>398</v>
      </c>
      <c r="D45" t="s" s="559">
        <v>399</v>
      </c>
      <c r="E45" s="557"/>
      <c r="F45" t="s" s="559">
        <v>400</v>
      </c>
      <c r="G45" s="557"/>
      <c r="H45" t="s" s="560">
        <v>401</v>
      </c>
      <c r="I45" t="s" s="559">
        <v>402</v>
      </c>
      <c r="J45" s="557"/>
      <c r="K45" t="s" s="559">
        <v>403</v>
      </c>
      <c r="L45" s="557"/>
      <c r="M45" t="s" s="560">
        <v>404</v>
      </c>
      <c r="N45" s="546"/>
      <c r="O45" s="15"/>
      <c r="P45" s="15"/>
      <c r="Q45" s="15"/>
      <c r="R45" s="15"/>
      <c r="S45" s="15"/>
      <c r="T45" s="15"/>
      <c r="U45" s="15"/>
      <c r="V45" t="s" s="571">
        <v>464</v>
      </c>
      <c r="W45" s="80"/>
      <c r="X45" s="80"/>
      <c r="Y45" s="80"/>
      <c r="Z45" s="80"/>
      <c r="AA45" s="80"/>
      <c r="AB45" s="80"/>
      <c r="AC45" s="80"/>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6"/>
    </row>
    <row r="46" ht="17" customHeight="1">
      <c r="A46" s="567"/>
      <c r="B46" s="563"/>
      <c r="C46" s="568"/>
      <c r="D46" s="569"/>
      <c r="E46" s="563"/>
      <c r="F46" s="569"/>
      <c r="G46" s="563"/>
      <c r="H46" s="568"/>
      <c r="I46" s="569"/>
      <c r="J46" s="563"/>
      <c r="K46" s="569"/>
      <c r="L46" s="563"/>
      <c r="M46" s="569"/>
      <c r="N46" s="570"/>
      <c r="O46" s="15"/>
      <c r="P46" s="15"/>
      <c r="Q46" s="15"/>
      <c r="R46" s="15"/>
      <c r="S46" s="15"/>
      <c r="T46" s="15"/>
      <c r="U46" s="15"/>
      <c r="V46" t="s" s="622">
        <v>465</v>
      </c>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6"/>
    </row>
    <row r="47" ht="17" customHeight="1">
      <c r="A47" t="s" s="575">
        <v>409</v>
      </c>
      <c r="B47" s="573"/>
      <c r="C47" s="574"/>
      <c r="D47" t="s" s="575">
        <v>410</v>
      </c>
      <c r="E47" s="573"/>
      <c r="F47" s="573"/>
      <c r="G47" s="574"/>
      <c r="H47" t="s" s="575">
        <v>411</v>
      </c>
      <c r="I47" s="573"/>
      <c r="J47" s="574"/>
      <c r="K47" t="s" s="575">
        <v>412</v>
      </c>
      <c r="L47" s="573"/>
      <c r="M47" s="574"/>
      <c r="N47" s="546"/>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6"/>
    </row>
    <row r="48" ht="17" customHeight="1">
      <c r="A48" s="583">
        <v>0</v>
      </c>
      <c r="B48" s="580"/>
      <c r="C48" s="581"/>
      <c r="D48" s="584"/>
      <c r="E48" s="580"/>
      <c r="F48" s="580"/>
      <c r="G48" s="581"/>
      <c r="H48" s="584"/>
      <c r="I48" s="580"/>
      <c r="J48" s="581"/>
      <c r="K48" s="584"/>
      <c r="L48" s="580"/>
      <c r="M48" s="581"/>
      <c r="N48" s="58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6"/>
    </row>
    <row r="49" ht="17" customHeight="1">
      <c r="A49" t="s" s="593">
        <v>418</v>
      </c>
      <c r="B49" s="589"/>
      <c r="C49" s="589"/>
      <c r="D49" s="590"/>
      <c r="E49" t="s" s="594">
        <v>419</v>
      </c>
      <c r="F49" s="591"/>
      <c r="G49" t="s" s="594">
        <v>420</v>
      </c>
      <c r="H49" s="592"/>
      <c r="I49" s="591"/>
      <c r="J49" t="s" s="594">
        <v>421</v>
      </c>
      <c r="K49" s="591"/>
      <c r="L49" t="s" s="594">
        <v>422</v>
      </c>
      <c r="M49" s="592"/>
      <c r="N49" s="591"/>
      <c r="O49" s="90"/>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6"/>
    </row>
    <row r="50" ht="17" customHeight="1">
      <c r="A50" s="584"/>
      <c r="B50" s="580"/>
      <c r="C50" s="580"/>
      <c r="D50" s="581"/>
      <c r="E50" s="584"/>
      <c r="F50" s="581"/>
      <c r="G50" s="584"/>
      <c r="H50" s="580"/>
      <c r="I50" s="581"/>
      <c r="J50" s="584"/>
      <c r="K50" s="581"/>
      <c r="L50" s="584"/>
      <c r="M50" s="580"/>
      <c r="N50" s="581"/>
      <c r="O50" s="90"/>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6"/>
    </row>
    <row r="51" ht="17" customHeight="1">
      <c r="A51" t="s" s="593">
        <v>427</v>
      </c>
      <c r="B51" s="589"/>
      <c r="C51" s="589"/>
      <c r="D51" s="590"/>
      <c r="E51" t="s" s="594">
        <v>419</v>
      </c>
      <c r="F51" s="591"/>
      <c r="G51" t="s" s="594">
        <v>420</v>
      </c>
      <c r="H51" s="592"/>
      <c r="I51" s="591"/>
      <c r="J51" t="s" s="594">
        <v>421</v>
      </c>
      <c r="K51" s="591"/>
      <c r="L51" t="s" s="594">
        <v>422</v>
      </c>
      <c r="M51" s="592"/>
      <c r="N51" s="591"/>
      <c r="O51" s="90"/>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6"/>
    </row>
    <row r="52" ht="17" customHeight="1">
      <c r="A52" s="584"/>
      <c r="B52" s="580"/>
      <c r="C52" s="580"/>
      <c r="D52" s="581"/>
      <c r="E52" s="584"/>
      <c r="F52" s="581"/>
      <c r="G52" s="584"/>
      <c r="H52" s="580"/>
      <c r="I52" s="581"/>
      <c r="J52" s="584"/>
      <c r="K52" s="581"/>
      <c r="L52" s="584"/>
      <c r="M52" s="580"/>
      <c r="N52" s="581"/>
      <c r="O52" s="90"/>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6"/>
    </row>
    <row r="53" ht="17" customHeight="1">
      <c r="A53" t="s" s="593">
        <v>430</v>
      </c>
      <c r="B53" s="589"/>
      <c r="C53" s="589"/>
      <c r="D53" s="590"/>
      <c r="E53" t="s" s="594">
        <v>419</v>
      </c>
      <c r="F53" s="591"/>
      <c r="G53" t="s" s="594">
        <v>420</v>
      </c>
      <c r="H53" s="592"/>
      <c r="I53" s="591"/>
      <c r="J53" t="s" s="594">
        <v>421</v>
      </c>
      <c r="K53" s="591"/>
      <c r="L53" t="s" s="594">
        <v>422</v>
      </c>
      <c r="M53" s="592"/>
      <c r="N53" s="591"/>
      <c r="O53" s="90"/>
      <c r="P53" s="15"/>
      <c r="Q53" s="15"/>
      <c r="R53" s="512"/>
      <c r="S53" s="512"/>
      <c r="T53" s="512"/>
      <c r="U53" s="512"/>
      <c r="V53" s="512"/>
      <c r="W53" s="512"/>
      <c r="X53" s="512"/>
      <c r="Y53" s="512"/>
      <c r="Z53" s="512"/>
      <c r="AA53" s="512"/>
      <c r="AB53" s="512"/>
      <c r="AC53" s="512"/>
      <c r="AD53" s="512"/>
      <c r="AE53" s="512"/>
      <c r="AF53" s="512"/>
      <c r="AG53" s="512"/>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6"/>
    </row>
    <row r="54" ht="56.65" customHeight="1">
      <c r="A54" s="584"/>
      <c r="B54" s="580"/>
      <c r="C54" s="580"/>
      <c r="D54" s="581"/>
      <c r="E54" s="584"/>
      <c r="F54" s="581"/>
      <c r="G54" s="584"/>
      <c r="H54" s="580"/>
      <c r="I54" s="581"/>
      <c r="J54" s="584"/>
      <c r="K54" s="581"/>
      <c r="L54" s="584"/>
      <c r="M54" s="580"/>
      <c r="N54" s="581"/>
      <c r="O54" s="90"/>
      <c r="P54" s="15"/>
      <c r="Q54" s="623"/>
      <c r="R54" t="s" s="624">
        <v>466</v>
      </c>
      <c r="S54" s="625"/>
      <c r="T54" s="625"/>
      <c r="U54" s="625"/>
      <c r="V54" s="625"/>
      <c r="W54" s="625"/>
      <c r="X54" s="625"/>
      <c r="Y54" s="625"/>
      <c r="Z54" s="625"/>
      <c r="AA54" s="625"/>
      <c r="AB54" s="625"/>
      <c r="AC54" s="625"/>
      <c r="AD54" s="625"/>
      <c r="AE54" s="625"/>
      <c r="AF54" s="625"/>
      <c r="AG54" s="626"/>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6"/>
    </row>
    <row r="55" ht="98.65" customHeight="1">
      <c r="A55" t="s" s="603">
        <v>434</v>
      </c>
      <c r="B55" s="600"/>
      <c r="C55" s="600"/>
      <c r="D55" s="600"/>
      <c r="E55" s="600"/>
      <c r="F55" s="600"/>
      <c r="G55" s="600"/>
      <c r="H55" s="600"/>
      <c r="I55" s="600"/>
      <c r="J55" s="600"/>
      <c r="K55" s="600"/>
      <c r="L55" s="600"/>
      <c r="M55" s="601"/>
      <c r="N55" s="604"/>
      <c r="O55" s="15"/>
      <c r="P55" s="15"/>
      <c r="Q55" s="623"/>
      <c r="R55" t="s" s="627">
        <v>467</v>
      </c>
      <c r="S55" s="625"/>
      <c r="T55" s="625"/>
      <c r="U55" s="625"/>
      <c r="V55" s="625"/>
      <c r="W55" s="625"/>
      <c r="X55" s="625"/>
      <c r="Y55" s="625"/>
      <c r="Z55" s="625"/>
      <c r="AA55" s="625"/>
      <c r="AB55" s="625"/>
      <c r="AC55" s="625"/>
      <c r="AD55" s="625"/>
      <c r="AE55" s="625"/>
      <c r="AF55" s="625"/>
      <c r="AG55" s="626"/>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6"/>
    </row>
    <row r="56" ht="25.4" customHeight="1">
      <c r="A56" s="606"/>
      <c r="B56" s="570"/>
      <c r="C56" s="570"/>
      <c r="D56" s="570"/>
      <c r="E56" s="570"/>
      <c r="F56" s="570"/>
      <c r="G56" s="570"/>
      <c r="H56" s="570"/>
      <c r="I56" s="570"/>
      <c r="J56" s="570"/>
      <c r="K56" s="570"/>
      <c r="L56" s="570"/>
      <c r="M56" s="605"/>
      <c r="N56" s="546"/>
      <c r="O56" s="15"/>
      <c r="P56" s="15"/>
      <c r="Q56" s="623"/>
      <c r="R56" s="628"/>
      <c r="S56" s="628"/>
      <c r="T56" s="628"/>
      <c r="U56" s="628"/>
      <c r="V56" s="628"/>
      <c r="W56" s="628"/>
      <c r="X56" s="628"/>
      <c r="Y56" s="628"/>
      <c r="Z56" s="628"/>
      <c r="AA56" s="628"/>
      <c r="AB56" s="628"/>
      <c r="AC56" s="628"/>
      <c r="AD56" s="628"/>
      <c r="AE56" s="628"/>
      <c r="AF56" s="628"/>
      <c r="AG56" s="629"/>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6"/>
    </row>
    <row r="57" ht="25.4" customHeight="1">
      <c r="A57" t="s" s="610">
        <v>445</v>
      </c>
      <c r="B57" s="608"/>
      <c r="C57" s="608"/>
      <c r="D57" s="608"/>
      <c r="E57" s="608"/>
      <c r="F57" s="608"/>
      <c r="G57" s="608"/>
      <c r="H57" s="608"/>
      <c r="I57" s="608"/>
      <c r="J57" s="608"/>
      <c r="K57" s="608"/>
      <c r="L57" s="608"/>
      <c r="M57" s="609"/>
      <c r="N57" s="546"/>
      <c r="O57" s="15"/>
      <c r="P57" s="15"/>
      <c r="Q57" s="623"/>
      <c r="R57" t="s" s="630">
        <v>468</v>
      </c>
      <c r="S57" s="625"/>
      <c r="T57" t="s" s="631">
        <v>469</v>
      </c>
      <c r="U57" s="625"/>
      <c r="V57" s="628"/>
      <c r="W57" s="628"/>
      <c r="X57" s="628"/>
      <c r="Y57" s="628"/>
      <c r="Z57" s="628"/>
      <c r="AA57" s="628"/>
      <c r="AB57" s="628"/>
      <c r="AC57" s="628"/>
      <c r="AD57" s="628"/>
      <c r="AE57" s="628"/>
      <c r="AF57" s="628"/>
      <c r="AG57" s="629"/>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6"/>
    </row>
    <row r="58" ht="25.4" customHeight="1">
      <c r="A58" s="606"/>
      <c r="B58" s="570"/>
      <c r="C58" s="570"/>
      <c r="D58" s="570"/>
      <c r="E58" s="570"/>
      <c r="F58" s="570"/>
      <c r="G58" s="570"/>
      <c r="H58" s="570"/>
      <c r="I58" s="570"/>
      <c r="J58" s="570"/>
      <c r="K58" s="570"/>
      <c r="L58" s="570"/>
      <c r="M58" s="605"/>
      <c r="N58" s="546"/>
      <c r="O58" s="15"/>
      <c r="P58" s="15"/>
      <c r="Q58" s="623"/>
      <c r="R58" s="632">
        <v>1</v>
      </c>
      <c r="S58" s="625"/>
      <c r="T58" s="632">
        <v>100</v>
      </c>
      <c r="U58" s="625"/>
      <c r="V58" s="628"/>
      <c r="W58" s="628"/>
      <c r="X58" s="628"/>
      <c r="Y58" s="628"/>
      <c r="Z58" s="628"/>
      <c r="AA58" s="628"/>
      <c r="AB58" s="628"/>
      <c r="AC58" s="628"/>
      <c r="AD58" s="628"/>
      <c r="AE58" s="628"/>
      <c r="AF58" s="628"/>
      <c r="AG58" s="629"/>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6"/>
    </row>
    <row r="59" ht="25.4" customHeight="1">
      <c r="A59" s="606"/>
      <c r="B59" s="570"/>
      <c r="C59" s="570"/>
      <c r="D59" s="570"/>
      <c r="E59" s="570"/>
      <c r="F59" s="570"/>
      <c r="G59" s="570"/>
      <c r="H59" s="570"/>
      <c r="I59" s="570"/>
      <c r="J59" s="570"/>
      <c r="K59" s="570"/>
      <c r="L59" s="570"/>
      <c r="M59" s="605"/>
      <c r="N59" s="546"/>
      <c r="O59" s="15"/>
      <c r="P59" s="15"/>
      <c r="Q59" s="623"/>
      <c r="R59" s="633">
        <f>T59*R58/T58</f>
        <v>0</v>
      </c>
      <c r="S59" s="625"/>
      <c r="T59" s="632">
        <v>0</v>
      </c>
      <c r="U59" s="625"/>
      <c r="V59" s="628"/>
      <c r="W59" s="628"/>
      <c r="X59" s="628"/>
      <c r="Y59" s="628"/>
      <c r="Z59" s="628"/>
      <c r="AA59" s="628"/>
      <c r="AB59" s="628"/>
      <c r="AC59" s="628"/>
      <c r="AD59" s="628"/>
      <c r="AE59" s="628"/>
      <c r="AF59" s="628"/>
      <c r="AG59" s="629"/>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6"/>
    </row>
    <row r="60" ht="25.4" customHeight="1">
      <c r="A60" s="606"/>
      <c r="B60" s="570"/>
      <c r="C60" s="570"/>
      <c r="D60" s="570"/>
      <c r="E60" s="570"/>
      <c r="F60" s="570"/>
      <c r="G60" s="570"/>
      <c r="H60" s="570"/>
      <c r="I60" s="570"/>
      <c r="J60" s="570"/>
      <c r="K60" s="570"/>
      <c r="L60" s="570"/>
      <c r="M60" s="605"/>
      <c r="N60" s="546"/>
      <c r="O60" s="15"/>
      <c r="P60" s="15"/>
      <c r="Q60" s="623"/>
      <c r="R60" s="628"/>
      <c r="S60" s="628"/>
      <c r="T60" s="628"/>
      <c r="U60" s="628"/>
      <c r="V60" s="628"/>
      <c r="W60" s="628"/>
      <c r="X60" s="628"/>
      <c r="Y60" s="628"/>
      <c r="Z60" s="628"/>
      <c r="AA60" s="628"/>
      <c r="AB60" s="628"/>
      <c r="AC60" s="628"/>
      <c r="AD60" s="628"/>
      <c r="AE60" s="628"/>
      <c r="AF60" s="628"/>
      <c r="AG60" s="629"/>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6"/>
    </row>
    <row r="61" ht="25.4" customHeight="1">
      <c r="A61" s="606"/>
      <c r="B61" s="570"/>
      <c r="C61" s="570"/>
      <c r="D61" s="570"/>
      <c r="E61" s="570"/>
      <c r="F61" s="570"/>
      <c r="G61" s="570"/>
      <c r="H61" s="570"/>
      <c r="I61" s="570"/>
      <c r="J61" s="570"/>
      <c r="K61" s="570"/>
      <c r="L61" s="570"/>
      <c r="M61" s="605"/>
      <c r="N61" s="546"/>
      <c r="O61" s="15"/>
      <c r="P61" s="15"/>
      <c r="Q61" s="623"/>
      <c r="R61" t="s" s="634">
        <v>397</v>
      </c>
      <c r="S61" s="557"/>
      <c r="T61" t="s" s="635">
        <v>398</v>
      </c>
      <c r="U61" s="636"/>
      <c r="V61" t="s" s="634">
        <v>399</v>
      </c>
      <c r="W61" s="557"/>
      <c r="X61" t="s" s="634">
        <v>400</v>
      </c>
      <c r="Y61" s="557"/>
      <c r="Z61" t="s" s="635">
        <v>401</v>
      </c>
      <c r="AA61" s="636"/>
      <c r="AB61" t="s" s="634">
        <v>402</v>
      </c>
      <c r="AC61" s="557"/>
      <c r="AD61" t="s" s="634">
        <v>403</v>
      </c>
      <c r="AE61" s="557"/>
      <c r="AF61" t="s" s="635">
        <v>404</v>
      </c>
      <c r="AG61" s="636"/>
      <c r="AH61" s="90"/>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6"/>
    </row>
    <row r="62" ht="31.4" customHeight="1">
      <c r="A62" s="606"/>
      <c r="B62" s="570"/>
      <c r="C62" s="570"/>
      <c r="D62" s="570"/>
      <c r="E62" s="570"/>
      <c r="F62" s="570"/>
      <c r="G62" s="570"/>
      <c r="H62" s="570"/>
      <c r="I62" s="570"/>
      <c r="J62" s="570"/>
      <c r="K62" s="570"/>
      <c r="L62" s="570"/>
      <c r="M62" s="605"/>
      <c r="N62" s="546"/>
      <c r="O62" s="15"/>
      <c r="P62" s="15"/>
      <c r="Q62" t="s" s="637">
        <v>470</v>
      </c>
      <c r="R62" s="638">
        <v>43922</v>
      </c>
      <c r="S62" s="639">
        <v>0</v>
      </c>
      <c r="T62" s="638">
        <v>43953</v>
      </c>
      <c r="U62" s="640"/>
      <c r="V62" t="s" s="641">
        <v>471</v>
      </c>
      <c r="W62" s="640"/>
      <c r="X62" s="638">
        <v>43862</v>
      </c>
      <c r="Y62" s="640"/>
      <c r="Z62" s="638">
        <v>43891</v>
      </c>
      <c r="AA62" s="640"/>
      <c r="AB62" t="s" s="641">
        <v>472</v>
      </c>
      <c r="AC62" s="640"/>
      <c r="AD62" t="s" s="641">
        <v>472</v>
      </c>
      <c r="AE62" s="640"/>
      <c r="AF62" t="s" s="641">
        <v>473</v>
      </c>
      <c r="AG62" t="s" s="642">
        <v>27</v>
      </c>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6"/>
    </row>
    <row r="63" ht="31.4" customHeight="1">
      <c r="A63" t="s" s="610">
        <v>453</v>
      </c>
      <c r="B63" s="608"/>
      <c r="C63" s="608"/>
      <c r="D63" s="608"/>
      <c r="E63" s="608"/>
      <c r="F63" s="608"/>
      <c r="G63" s="608"/>
      <c r="H63" s="608"/>
      <c r="I63" s="608"/>
      <c r="J63" s="608"/>
      <c r="K63" s="608"/>
      <c r="L63" s="608"/>
      <c r="M63" s="609"/>
      <c r="N63" s="546"/>
      <c r="O63" s="15"/>
      <c r="P63" s="15"/>
      <c r="Q63" t="s" s="637">
        <v>474</v>
      </c>
      <c r="R63" s="638">
        <v>43987</v>
      </c>
      <c r="S63" s="640"/>
      <c r="T63" s="638">
        <v>44049</v>
      </c>
      <c r="U63" s="639">
        <v>0</v>
      </c>
      <c r="V63" t="s" s="641">
        <v>475</v>
      </c>
      <c r="W63" s="640"/>
      <c r="X63" s="638">
        <v>43985</v>
      </c>
      <c r="Y63" s="640"/>
      <c r="Z63" s="638">
        <v>44047</v>
      </c>
      <c r="AA63" s="640"/>
      <c r="AB63" t="s" s="641">
        <v>476</v>
      </c>
      <c r="AC63" s="640"/>
      <c r="AD63" t="s" s="641">
        <v>477</v>
      </c>
      <c r="AE63" s="640"/>
      <c r="AF63" t="s" s="641">
        <v>478</v>
      </c>
      <c r="AG63" s="640"/>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6"/>
    </row>
    <row r="64" ht="31.4" customHeight="1">
      <c r="A64" s="606"/>
      <c r="B64" s="570"/>
      <c r="C64" s="570"/>
      <c r="D64" s="570"/>
      <c r="E64" s="570"/>
      <c r="F64" s="570"/>
      <c r="G64" s="570"/>
      <c r="H64" s="570"/>
      <c r="I64" s="570"/>
      <c r="J64" s="570"/>
      <c r="K64" s="570"/>
      <c r="L64" s="570"/>
      <c r="M64" s="605"/>
      <c r="N64" s="546"/>
      <c r="O64" s="15"/>
      <c r="P64" s="15"/>
      <c r="Q64" t="s" s="637">
        <v>479</v>
      </c>
      <c r="R64" s="638">
        <v>44049</v>
      </c>
      <c r="S64" s="640"/>
      <c r="T64" s="643">
        <v>41518</v>
      </c>
      <c r="U64" s="640"/>
      <c r="V64" t="s" s="641">
        <v>480</v>
      </c>
      <c r="W64" s="640"/>
      <c r="X64" s="638">
        <v>44172</v>
      </c>
      <c r="Y64" s="640"/>
      <c r="Z64" s="638">
        <v>44047</v>
      </c>
      <c r="AA64" s="640"/>
      <c r="AB64" t="s" s="641">
        <v>481</v>
      </c>
      <c r="AC64" s="640"/>
      <c r="AD64" t="s" s="641">
        <v>481</v>
      </c>
      <c r="AE64" s="640"/>
      <c r="AF64" t="s" s="641">
        <v>482</v>
      </c>
      <c r="AG64" s="640"/>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6"/>
    </row>
    <row r="65" ht="25.4" customHeight="1">
      <c r="A65" s="606"/>
      <c r="B65" s="570"/>
      <c r="C65" s="570"/>
      <c r="D65" s="570"/>
      <c r="E65" s="570"/>
      <c r="F65" s="570"/>
      <c r="G65" s="570"/>
      <c r="H65" s="570"/>
      <c r="I65" s="570"/>
      <c r="J65" s="570"/>
      <c r="K65" s="570"/>
      <c r="L65" s="570"/>
      <c r="M65" s="605"/>
      <c r="N65" s="546"/>
      <c r="O65" s="15"/>
      <c r="P65" s="15"/>
      <c r="Q65" s="623"/>
      <c r="R65" t="s" s="644">
        <v>409</v>
      </c>
      <c r="S65" s="645"/>
      <c r="T65" s="646"/>
      <c r="U65" s="646"/>
      <c r="V65" t="s" s="644">
        <v>410</v>
      </c>
      <c r="W65" s="573"/>
      <c r="X65" s="573"/>
      <c r="Y65" s="574"/>
      <c r="Z65" t="s" s="644">
        <v>411</v>
      </c>
      <c r="AA65" s="573"/>
      <c r="AB65" s="574"/>
      <c r="AC65" s="647"/>
      <c r="AD65" t="s" s="644">
        <v>412</v>
      </c>
      <c r="AE65" s="573"/>
      <c r="AF65" s="574"/>
      <c r="AG65" s="648"/>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6"/>
    </row>
    <row r="66" ht="31.4" customHeight="1">
      <c r="A66" s="606"/>
      <c r="B66" s="570"/>
      <c r="C66" s="570"/>
      <c r="D66" s="570"/>
      <c r="E66" s="570"/>
      <c r="F66" s="570"/>
      <c r="G66" s="570"/>
      <c r="H66" s="570"/>
      <c r="I66" s="570"/>
      <c r="J66" s="570"/>
      <c r="K66" s="570"/>
      <c r="L66" s="570"/>
      <c r="M66" s="605"/>
      <c r="N66" s="546"/>
      <c r="O66" s="15"/>
      <c r="P66" s="15"/>
      <c r="Q66" t="s" s="649">
        <v>470</v>
      </c>
      <c r="R66" s="650">
        <f>SUM(S62:S64,U62:U64,W62:W64,Y62:Y64,AA62:AA64,AC62:AC64,AE62:AE64,AG62:AG64,X66:Y68,AB66:AC68,AF66:AG68,V74:Y74,V78:Y78,V76:Y76)+X87</f>
        <v>0</v>
      </c>
      <c r="S66" s="625"/>
      <c r="T66" s="625"/>
      <c r="U66" s="625"/>
      <c r="V66" t="s" s="631">
        <v>483</v>
      </c>
      <c r="W66" s="625"/>
      <c r="X66" s="651"/>
      <c r="Y66" s="625"/>
      <c r="Z66" t="s" s="631">
        <v>473</v>
      </c>
      <c r="AA66" s="625"/>
      <c r="AB66" t="s" s="652">
        <v>27</v>
      </c>
      <c r="AC66" s="625"/>
      <c r="AD66" t="s" s="631">
        <v>484</v>
      </c>
      <c r="AE66" s="625"/>
      <c r="AF66" s="651"/>
      <c r="AG66" s="626"/>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6"/>
    </row>
    <row r="67" ht="31.4" customHeight="1">
      <c r="A67" t="s" s="610">
        <v>458</v>
      </c>
      <c r="B67" s="608"/>
      <c r="C67" s="608"/>
      <c r="D67" s="608"/>
      <c r="E67" s="608"/>
      <c r="F67" s="608"/>
      <c r="G67" s="608"/>
      <c r="H67" s="608"/>
      <c r="I67" s="608"/>
      <c r="J67" s="608"/>
      <c r="K67" s="608"/>
      <c r="L67" s="608"/>
      <c r="M67" s="609"/>
      <c r="N67" s="546"/>
      <c r="O67" s="15"/>
      <c r="P67" s="15"/>
      <c r="Q67" t="s" s="649">
        <v>474</v>
      </c>
      <c r="R67" s="625"/>
      <c r="S67" s="625"/>
      <c r="T67" s="625"/>
      <c r="U67" s="625"/>
      <c r="V67" t="s" s="631">
        <v>472</v>
      </c>
      <c r="W67" s="625"/>
      <c r="X67" s="651"/>
      <c r="Y67" s="625"/>
      <c r="Z67" t="s" s="631">
        <v>478</v>
      </c>
      <c r="AA67" s="625"/>
      <c r="AB67" s="651"/>
      <c r="AC67" s="625"/>
      <c r="AD67" t="s" s="631">
        <v>485</v>
      </c>
      <c r="AE67" s="625"/>
      <c r="AF67" s="651"/>
      <c r="AG67" s="626"/>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6"/>
    </row>
    <row r="68" ht="31.4" customHeight="1">
      <c r="A68" s="606"/>
      <c r="B68" s="570"/>
      <c r="C68" s="570"/>
      <c r="D68" s="570"/>
      <c r="E68" s="570"/>
      <c r="F68" s="570"/>
      <c r="G68" s="570"/>
      <c r="H68" s="570"/>
      <c r="I68" s="570"/>
      <c r="J68" s="570"/>
      <c r="K68" s="570"/>
      <c r="L68" s="570"/>
      <c r="M68" s="605"/>
      <c r="N68" s="546"/>
      <c r="O68" s="15"/>
      <c r="P68" s="15"/>
      <c r="Q68" t="s" s="649">
        <v>479</v>
      </c>
      <c r="R68" s="625"/>
      <c r="S68" s="625"/>
      <c r="T68" s="625"/>
      <c r="U68" s="625"/>
      <c r="V68" t="s" s="653">
        <v>486</v>
      </c>
      <c r="W68" s="654"/>
      <c r="X68" s="655"/>
      <c r="Y68" s="654"/>
      <c r="Z68" t="s" s="653">
        <v>487</v>
      </c>
      <c r="AA68" s="654"/>
      <c r="AB68" s="655"/>
      <c r="AC68" s="654"/>
      <c r="AD68" t="s" s="653">
        <v>488</v>
      </c>
      <c r="AE68" s="654"/>
      <c r="AF68" s="655"/>
      <c r="AG68" s="656"/>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6"/>
    </row>
    <row r="69" ht="25.4" customHeight="1">
      <c r="A69" s="606"/>
      <c r="B69" s="570"/>
      <c r="C69" s="570"/>
      <c r="D69" s="570"/>
      <c r="E69" s="570"/>
      <c r="F69" s="570"/>
      <c r="G69" s="570"/>
      <c r="H69" s="570"/>
      <c r="I69" s="570"/>
      <c r="J69" s="570"/>
      <c r="K69" s="570"/>
      <c r="L69" s="570"/>
      <c r="M69" s="605"/>
      <c r="N69" s="546"/>
      <c r="O69" s="15"/>
      <c r="P69" s="15"/>
      <c r="Q69" s="623"/>
      <c r="R69" t="s" s="657">
        <v>427</v>
      </c>
      <c r="S69" s="589"/>
      <c r="T69" s="589"/>
      <c r="U69" s="658"/>
      <c r="V69" s="659"/>
      <c r="W69" s="660"/>
      <c r="X69" s="661"/>
      <c r="Y69" s="662"/>
      <c r="Z69" s="659"/>
      <c r="AA69" s="660"/>
      <c r="AB69" s="661"/>
      <c r="AC69" s="660"/>
      <c r="AD69" s="661"/>
      <c r="AE69" s="660"/>
      <c r="AF69" s="661"/>
      <c r="AG69" s="662"/>
      <c r="AH69" s="663"/>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6"/>
    </row>
    <row r="70" ht="31.4" customHeight="1">
      <c r="A70" s="617"/>
      <c r="B70" s="80"/>
      <c r="C70" s="80"/>
      <c r="D70" s="80"/>
      <c r="E70" s="80"/>
      <c r="F70" s="80"/>
      <c r="G70" s="80"/>
      <c r="H70" s="80"/>
      <c r="I70" s="80"/>
      <c r="J70" s="80"/>
      <c r="K70" s="80"/>
      <c r="L70" s="80"/>
      <c r="M70" s="80"/>
      <c r="N70" s="15"/>
      <c r="O70" s="15"/>
      <c r="P70" s="15"/>
      <c r="Q70" t="s" s="649">
        <v>470</v>
      </c>
      <c r="R70" t="s" s="627">
        <v>489</v>
      </c>
      <c r="S70" t="s" s="631">
        <v>490</v>
      </c>
      <c r="T70" s="625"/>
      <c r="U70" s="664">
        <v>44108</v>
      </c>
      <c r="V70" s="665"/>
      <c r="W70" s="625"/>
      <c r="X70" s="666"/>
      <c r="Y70" s="667"/>
      <c r="Z70" s="665"/>
      <c r="AA70" s="625"/>
      <c r="AB70" s="666"/>
      <c r="AC70" s="625"/>
      <c r="AD70" s="666"/>
      <c r="AE70" s="625"/>
      <c r="AF70" s="666"/>
      <c r="AG70" s="667"/>
      <c r="AH70" s="663"/>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6"/>
    </row>
    <row r="71" ht="31.4" customHeight="1">
      <c r="A71" s="620"/>
      <c r="B71" s="621"/>
      <c r="C71" s="621"/>
      <c r="D71" s="621"/>
      <c r="E71" s="621"/>
      <c r="F71" s="621"/>
      <c r="G71" s="621"/>
      <c r="H71" s="621"/>
      <c r="I71" s="621"/>
      <c r="J71" s="621"/>
      <c r="K71" s="621"/>
      <c r="L71" s="621"/>
      <c r="M71" s="621"/>
      <c r="N71" s="15"/>
      <c r="O71" s="15"/>
      <c r="P71" s="15"/>
      <c r="Q71" t="s" s="649">
        <v>474</v>
      </c>
      <c r="R71" s="668"/>
      <c r="S71" t="s" s="631">
        <v>490</v>
      </c>
      <c r="T71" s="625"/>
      <c r="U71" s="669">
        <v>47696</v>
      </c>
      <c r="V71" s="665"/>
      <c r="W71" s="625"/>
      <c r="X71" s="666"/>
      <c r="Y71" s="667"/>
      <c r="Z71" s="665"/>
      <c r="AA71" s="625"/>
      <c r="AB71" s="666"/>
      <c r="AC71" s="625"/>
      <c r="AD71" s="666"/>
      <c r="AE71" s="625"/>
      <c r="AF71" s="666"/>
      <c r="AG71" s="667"/>
      <c r="AH71" s="663"/>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6"/>
    </row>
    <row r="72" ht="43.7" customHeight="1">
      <c r="A72" t="s" s="544">
        <v>380</v>
      </c>
      <c r="B72" s="539"/>
      <c r="C72" s="539"/>
      <c r="D72" s="539"/>
      <c r="E72" s="539"/>
      <c r="F72" s="539"/>
      <c r="G72" s="540"/>
      <c r="H72" s="545"/>
      <c r="I72" s="542"/>
      <c r="J72" s="542"/>
      <c r="K72" s="542"/>
      <c r="L72" s="542"/>
      <c r="M72" s="514"/>
      <c r="N72" s="546"/>
      <c r="O72" s="15"/>
      <c r="P72" s="15"/>
      <c r="Q72" t="s" s="649">
        <v>479</v>
      </c>
      <c r="R72" s="668"/>
      <c r="S72" t="s" s="631">
        <v>490</v>
      </c>
      <c r="T72" s="625"/>
      <c r="U72" s="669">
        <v>51471</v>
      </c>
      <c r="V72" s="670"/>
      <c r="W72" s="654"/>
      <c r="X72" s="671"/>
      <c r="Y72" s="672"/>
      <c r="Z72" s="670"/>
      <c r="AA72" s="654"/>
      <c r="AB72" s="671"/>
      <c r="AC72" s="654"/>
      <c r="AD72" s="671"/>
      <c r="AE72" s="654"/>
      <c r="AF72" s="671"/>
      <c r="AG72" s="672"/>
      <c r="AH72" s="663"/>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6"/>
    </row>
    <row r="73" ht="39.4" customHeight="1">
      <c r="A73" t="s" s="544">
        <v>385</v>
      </c>
      <c r="B73" s="539"/>
      <c r="C73" s="539"/>
      <c r="D73" s="539"/>
      <c r="E73" s="539"/>
      <c r="F73" s="539"/>
      <c r="G73" s="540"/>
      <c r="H73" s="545"/>
      <c r="I73" s="542"/>
      <c r="J73" s="542"/>
      <c r="K73" s="542"/>
      <c r="L73" s="542"/>
      <c r="M73" s="514"/>
      <c r="N73" s="546"/>
      <c r="O73" s="15"/>
      <c r="P73" s="15"/>
      <c r="Q73" s="623"/>
      <c r="R73" t="s" s="631">
        <v>491</v>
      </c>
      <c r="S73" s="625"/>
      <c r="T73" s="625"/>
      <c r="U73" s="625"/>
      <c r="V73" t="s" s="673">
        <v>419</v>
      </c>
      <c r="W73" t="s" s="673">
        <v>420</v>
      </c>
      <c r="X73" t="s" s="673">
        <v>421</v>
      </c>
      <c r="Y73" t="s" s="674">
        <v>422</v>
      </c>
      <c r="Z73" s="659"/>
      <c r="AA73" s="661"/>
      <c r="AB73" s="661"/>
      <c r="AC73" s="661"/>
      <c r="AD73" s="661"/>
      <c r="AE73" s="661"/>
      <c r="AF73" s="661"/>
      <c r="AG73" s="675"/>
      <c r="AH73" s="663"/>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6"/>
    </row>
    <row r="74" ht="31.4" customHeight="1">
      <c r="A74" t="s" s="544">
        <v>390</v>
      </c>
      <c r="B74" s="539"/>
      <c r="C74" s="539"/>
      <c r="D74" s="539"/>
      <c r="E74" s="539"/>
      <c r="F74" s="539"/>
      <c r="G74" s="540"/>
      <c r="H74" s="545"/>
      <c r="I74" s="542"/>
      <c r="J74" s="542"/>
      <c r="K74" s="542"/>
      <c r="L74" s="542"/>
      <c r="M74" s="514"/>
      <c r="N74" s="546"/>
      <c r="O74" s="15"/>
      <c r="P74" s="15"/>
      <c r="Q74" t="s" s="649">
        <v>492</v>
      </c>
      <c r="R74" t="s" s="627">
        <v>493</v>
      </c>
      <c r="S74" s="625"/>
      <c r="T74" s="625"/>
      <c r="U74" s="625"/>
      <c r="V74" s="676"/>
      <c r="W74" s="632">
        <v>0</v>
      </c>
      <c r="X74" s="676"/>
      <c r="Y74" s="677"/>
      <c r="Z74" s="678"/>
      <c r="AA74" s="628"/>
      <c r="AB74" s="628"/>
      <c r="AC74" s="628"/>
      <c r="AD74" s="628"/>
      <c r="AE74" s="628"/>
      <c r="AF74" s="628"/>
      <c r="AG74" s="679"/>
      <c r="AH74" s="663"/>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6"/>
    </row>
    <row r="75" ht="40.9" customHeight="1">
      <c r="A75" t="s" s="544">
        <v>393</v>
      </c>
      <c r="B75" s="539"/>
      <c r="C75" s="539"/>
      <c r="D75" s="539"/>
      <c r="E75" s="539"/>
      <c r="F75" s="539"/>
      <c r="G75" s="540"/>
      <c r="H75" s="545"/>
      <c r="I75" s="542"/>
      <c r="J75" s="542"/>
      <c r="K75" s="542"/>
      <c r="L75" s="542"/>
      <c r="M75" s="514"/>
      <c r="N75" s="546"/>
      <c r="O75" s="15"/>
      <c r="P75" s="15"/>
      <c r="Q75" s="623"/>
      <c r="R75" t="s" s="631">
        <v>494</v>
      </c>
      <c r="S75" s="625"/>
      <c r="T75" s="625"/>
      <c r="U75" s="625"/>
      <c r="V75" t="s" s="627">
        <v>293</v>
      </c>
      <c r="W75" t="s" s="627">
        <v>495</v>
      </c>
      <c r="X75" t="s" s="627">
        <v>496</v>
      </c>
      <c r="Y75" t="s" s="680">
        <v>497</v>
      </c>
      <c r="Z75" s="665"/>
      <c r="AA75" s="666"/>
      <c r="AB75" s="666"/>
      <c r="AC75" s="666"/>
      <c r="AD75" s="666"/>
      <c r="AE75" s="666"/>
      <c r="AF75" s="666"/>
      <c r="AG75" s="681"/>
      <c r="AH75" s="663"/>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6"/>
    </row>
    <row r="76" ht="42.15" customHeight="1">
      <c r="A76" t="s" s="559">
        <v>397</v>
      </c>
      <c r="B76" s="557"/>
      <c r="C76" t="s" s="560">
        <v>398</v>
      </c>
      <c r="D76" t="s" s="559">
        <v>399</v>
      </c>
      <c r="E76" s="557"/>
      <c r="F76" t="s" s="559">
        <v>400</v>
      </c>
      <c r="G76" s="557"/>
      <c r="H76" t="s" s="560">
        <v>401</v>
      </c>
      <c r="I76" t="s" s="559">
        <v>402</v>
      </c>
      <c r="J76" s="557"/>
      <c r="K76" t="s" s="559">
        <v>403</v>
      </c>
      <c r="L76" s="557"/>
      <c r="M76" t="s" s="560">
        <v>404</v>
      </c>
      <c r="N76" s="546"/>
      <c r="O76" s="15"/>
      <c r="P76" s="15"/>
      <c r="Q76" t="s" s="649">
        <v>492</v>
      </c>
      <c r="R76" t="s" s="627">
        <v>493</v>
      </c>
      <c r="S76" s="625"/>
      <c r="T76" s="625"/>
      <c r="U76" s="625"/>
      <c r="V76" s="676"/>
      <c r="W76" s="676"/>
      <c r="X76" s="676"/>
      <c r="Y76" s="677"/>
      <c r="Z76" s="678"/>
      <c r="AA76" s="628"/>
      <c r="AB76" s="628"/>
      <c r="AC76" s="628"/>
      <c r="AD76" s="628"/>
      <c r="AE76" s="628"/>
      <c r="AF76" s="628"/>
      <c r="AG76" s="679"/>
      <c r="AH76" s="663"/>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6"/>
    </row>
    <row r="77" ht="32.05" customHeight="1">
      <c r="A77" s="567"/>
      <c r="B77" s="563"/>
      <c r="C77" s="568"/>
      <c r="D77" s="569"/>
      <c r="E77" s="563"/>
      <c r="F77" s="569"/>
      <c r="G77" s="563"/>
      <c r="H77" s="568"/>
      <c r="I77" s="569"/>
      <c r="J77" s="563"/>
      <c r="K77" s="569"/>
      <c r="L77" s="563"/>
      <c r="M77" s="569"/>
      <c r="N77" s="570"/>
      <c r="O77" s="15"/>
      <c r="P77" s="15"/>
      <c r="Q77" s="623"/>
      <c r="R77" t="s" s="682">
        <v>430</v>
      </c>
      <c r="S77" s="589"/>
      <c r="T77" s="589"/>
      <c r="U77" s="590"/>
      <c r="V77" t="s" s="627">
        <v>296</v>
      </c>
      <c r="W77" t="s" s="627">
        <v>421</v>
      </c>
      <c r="X77" t="s" s="627">
        <v>498</v>
      </c>
      <c r="Y77" t="s" s="680">
        <v>499</v>
      </c>
      <c r="Z77" s="665"/>
      <c r="AA77" s="666"/>
      <c r="AB77" s="666"/>
      <c r="AC77" s="666"/>
      <c r="AD77" s="666"/>
      <c r="AE77" s="666"/>
      <c r="AF77" s="666"/>
      <c r="AG77" s="681"/>
      <c r="AH77" s="663"/>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6"/>
    </row>
    <row r="78" ht="44.95" customHeight="1">
      <c r="A78" t="s" s="575">
        <v>409</v>
      </c>
      <c r="B78" s="573"/>
      <c r="C78" s="574"/>
      <c r="D78" t="s" s="575">
        <v>410</v>
      </c>
      <c r="E78" s="573"/>
      <c r="F78" s="573"/>
      <c r="G78" s="574"/>
      <c r="H78" t="s" s="575">
        <v>411</v>
      </c>
      <c r="I78" s="573"/>
      <c r="J78" s="574"/>
      <c r="K78" t="s" s="575">
        <v>412</v>
      </c>
      <c r="L78" s="573"/>
      <c r="M78" s="574"/>
      <c r="N78" s="546"/>
      <c r="O78" s="15"/>
      <c r="P78" s="15"/>
      <c r="Q78" t="s" s="649">
        <v>492</v>
      </c>
      <c r="R78" t="s" s="627">
        <v>493</v>
      </c>
      <c r="S78" s="625"/>
      <c r="T78" s="625"/>
      <c r="U78" s="625"/>
      <c r="V78" s="676"/>
      <c r="W78" s="676"/>
      <c r="X78" s="676"/>
      <c r="Y78" s="677"/>
      <c r="Z78" s="683"/>
      <c r="AA78" s="684"/>
      <c r="AB78" s="684"/>
      <c r="AC78" s="684"/>
      <c r="AD78" s="684"/>
      <c r="AE78" s="684"/>
      <c r="AF78" s="684"/>
      <c r="AG78" s="685"/>
      <c r="AH78" s="663"/>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6"/>
    </row>
    <row r="79" ht="39.35" customHeight="1">
      <c r="A79" s="583">
        <v>0</v>
      </c>
      <c r="B79" s="580"/>
      <c r="C79" s="581"/>
      <c r="D79" s="584"/>
      <c r="E79" s="580"/>
      <c r="F79" s="580"/>
      <c r="G79" s="581"/>
      <c r="H79" s="584"/>
      <c r="I79" s="580"/>
      <c r="J79" s="581"/>
      <c r="K79" s="584"/>
      <c r="L79" s="580"/>
      <c r="M79" s="581"/>
      <c r="N79" s="585"/>
      <c r="O79" s="15"/>
      <c r="P79" s="15"/>
      <c r="Q79" s="686"/>
      <c r="R79" s="687">
        <v>43891</v>
      </c>
      <c r="S79" s="130"/>
      <c r="T79" s="130"/>
      <c r="U79" s="130"/>
      <c r="V79" t="s" s="688">
        <v>500</v>
      </c>
      <c r="W79" t="s" s="689">
        <v>24</v>
      </c>
      <c r="X79" t="s" s="688">
        <v>501</v>
      </c>
      <c r="Y79" s="690"/>
      <c r="Z79" s="683"/>
      <c r="AA79" s="691"/>
      <c r="AB79" s="692"/>
      <c r="AC79" s="692"/>
      <c r="AD79" s="692"/>
      <c r="AE79" s="692"/>
      <c r="AF79" s="692"/>
      <c r="AG79" s="693"/>
      <c r="AH79" s="663"/>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6"/>
    </row>
    <row r="80" ht="49.15" customHeight="1">
      <c r="A80" t="s" s="593">
        <v>418</v>
      </c>
      <c r="B80" s="589"/>
      <c r="C80" s="589"/>
      <c r="D80" s="590"/>
      <c r="E80" t="s" s="594">
        <v>419</v>
      </c>
      <c r="F80" s="591"/>
      <c r="G80" t="s" s="594">
        <v>420</v>
      </c>
      <c r="H80" s="592"/>
      <c r="I80" s="591"/>
      <c r="J80" t="s" s="594">
        <v>421</v>
      </c>
      <c r="K80" s="591"/>
      <c r="L80" t="s" s="594">
        <v>422</v>
      </c>
      <c r="M80" s="592"/>
      <c r="N80" s="591"/>
      <c r="O80" s="90"/>
      <c r="P80" s="15"/>
      <c r="Q80" t="s" s="637">
        <v>470</v>
      </c>
      <c r="R80" s="694">
        <v>1</v>
      </c>
      <c r="S80" s="15"/>
      <c r="T80" s="15"/>
      <c r="U80" s="15"/>
      <c r="V80" s="695">
        <v>10</v>
      </c>
      <c r="W80" s="696">
        <v>0</v>
      </c>
      <c r="X80" s="697">
        <f>W80*V80</f>
        <v>0</v>
      </c>
      <c r="Y80" s="698"/>
      <c r="Z80" s="699"/>
      <c r="AA80" s="598"/>
      <c r="AB80" s="700"/>
      <c r="AC80" s="701"/>
      <c r="AD80" s="701"/>
      <c r="AE80" s="701"/>
      <c r="AF80" s="701"/>
      <c r="AG80" s="702"/>
      <c r="AH80" s="663"/>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6"/>
    </row>
    <row r="81" ht="31.4" customHeight="1">
      <c r="A81" s="584"/>
      <c r="B81" s="580"/>
      <c r="C81" s="580"/>
      <c r="D81" s="581"/>
      <c r="E81" s="584"/>
      <c r="F81" s="581"/>
      <c r="G81" s="584"/>
      <c r="H81" s="580"/>
      <c r="I81" s="581"/>
      <c r="J81" s="584"/>
      <c r="K81" s="581"/>
      <c r="L81" s="584"/>
      <c r="M81" s="580"/>
      <c r="N81" s="581"/>
      <c r="O81" s="90"/>
      <c r="P81" s="15"/>
      <c r="Q81" t="s" s="637">
        <v>474</v>
      </c>
      <c r="R81" s="694">
        <v>3</v>
      </c>
      <c r="S81" s="15"/>
      <c r="T81" s="15"/>
      <c r="U81" s="15"/>
      <c r="V81" s="561"/>
      <c r="W81" s="703">
        <v>0</v>
      </c>
      <c r="X81" s="697">
        <f>W81*V80</f>
        <v>0</v>
      </c>
      <c r="Y81" s="704"/>
      <c r="Z81" s="705"/>
      <c r="AA81" s="561"/>
      <c r="AB81" s="706"/>
      <c r="AC81" s="692"/>
      <c r="AD81" s="692"/>
      <c r="AE81" s="692"/>
      <c r="AF81" s="692"/>
      <c r="AG81" s="693"/>
      <c r="AH81" s="663"/>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6"/>
    </row>
    <row r="82" ht="51.1" customHeight="1">
      <c r="A82" t="s" s="593">
        <v>427</v>
      </c>
      <c r="B82" s="589"/>
      <c r="C82" s="589"/>
      <c r="D82" s="590"/>
      <c r="E82" t="s" s="594">
        <v>419</v>
      </c>
      <c r="F82" s="591"/>
      <c r="G82" t="s" s="594">
        <v>420</v>
      </c>
      <c r="H82" s="592"/>
      <c r="I82" s="591"/>
      <c r="J82" t="s" s="594">
        <v>421</v>
      </c>
      <c r="K82" s="591"/>
      <c r="L82" t="s" s="594">
        <v>422</v>
      </c>
      <c r="M82" s="592"/>
      <c r="N82" s="591"/>
      <c r="O82" s="90"/>
      <c r="P82" s="15"/>
      <c r="Q82" t="s" s="637">
        <v>479</v>
      </c>
      <c r="R82" s="707">
        <v>6</v>
      </c>
      <c r="S82" s="512"/>
      <c r="T82" s="512"/>
      <c r="U82" s="512"/>
      <c r="V82" s="561"/>
      <c r="W82" s="708">
        <v>0</v>
      </c>
      <c r="X82" s="697">
        <f>W82*V80</f>
        <v>0</v>
      </c>
      <c r="Y82" s="709"/>
      <c r="Z82" s="710"/>
      <c r="AA82" s="711"/>
      <c r="AB82" s="706"/>
      <c r="AC82" s="692"/>
      <c r="AD82" s="692"/>
      <c r="AE82" s="692"/>
      <c r="AF82" s="692"/>
      <c r="AG82" s="693"/>
      <c r="AH82" s="663"/>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6"/>
    </row>
    <row r="83" ht="25.4" customHeight="1">
      <c r="A83" s="584"/>
      <c r="B83" s="580"/>
      <c r="C83" s="580"/>
      <c r="D83" s="581"/>
      <c r="E83" s="584"/>
      <c r="F83" s="581"/>
      <c r="G83" s="584"/>
      <c r="H83" s="580"/>
      <c r="I83" s="581"/>
      <c r="J83" s="584"/>
      <c r="K83" s="581"/>
      <c r="L83" s="584"/>
      <c r="M83" s="580"/>
      <c r="N83" s="581"/>
      <c r="O83" s="90"/>
      <c r="P83" s="15"/>
      <c r="Q83" s="623"/>
      <c r="R83" t="s" s="712">
        <v>445</v>
      </c>
      <c r="S83" s="589"/>
      <c r="T83" s="589"/>
      <c r="U83" s="590"/>
      <c r="V83" t="s" s="713">
        <v>500</v>
      </c>
      <c r="W83" t="s" s="714">
        <v>24</v>
      </c>
      <c r="X83" t="s" s="715">
        <v>501</v>
      </c>
      <c r="Y83" s="690"/>
      <c r="Z83" s="683"/>
      <c r="AA83" s="716"/>
      <c r="AB83" s="692"/>
      <c r="AC83" s="692"/>
      <c r="AD83" s="692"/>
      <c r="AE83" s="692"/>
      <c r="AF83" s="692"/>
      <c r="AG83" s="693"/>
      <c r="AH83" s="663"/>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6"/>
    </row>
    <row r="84" ht="41.3" customHeight="1">
      <c r="A84" t="s" s="593">
        <v>430</v>
      </c>
      <c r="B84" s="589"/>
      <c r="C84" s="589"/>
      <c r="D84" s="590"/>
      <c r="E84" t="s" s="594">
        <v>419</v>
      </c>
      <c r="F84" s="591"/>
      <c r="G84" t="s" s="594">
        <v>420</v>
      </c>
      <c r="H84" s="592"/>
      <c r="I84" s="591"/>
      <c r="J84" t="s" s="594">
        <v>421</v>
      </c>
      <c r="K84" s="591"/>
      <c r="L84" t="s" s="594">
        <v>422</v>
      </c>
      <c r="M84" s="592"/>
      <c r="N84" s="591"/>
      <c r="O84" s="90"/>
      <c r="P84" s="15"/>
      <c r="Q84" t="s" s="637">
        <v>470</v>
      </c>
      <c r="R84" t="s" s="717">
        <v>473</v>
      </c>
      <c r="S84" s="130"/>
      <c r="T84" s="130"/>
      <c r="U84" s="130"/>
      <c r="V84" t="s" s="718">
        <v>27</v>
      </c>
      <c r="W84" t="s" s="719">
        <v>27</v>
      </c>
      <c r="X84" t="s" s="720">
        <v>27</v>
      </c>
      <c r="Y84" s="721"/>
      <c r="Z84" s="722"/>
      <c r="AA84" s="598"/>
      <c r="AB84" s="706"/>
      <c r="AC84" s="692"/>
      <c r="AD84" s="692"/>
      <c r="AE84" s="692"/>
      <c r="AF84" s="692"/>
      <c r="AG84" s="693"/>
      <c r="AH84" s="663"/>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6"/>
    </row>
    <row r="85" ht="31.4" customHeight="1">
      <c r="A85" s="584"/>
      <c r="B85" s="580"/>
      <c r="C85" s="580"/>
      <c r="D85" s="581"/>
      <c r="E85" s="584"/>
      <c r="F85" s="581"/>
      <c r="G85" s="584"/>
      <c r="H85" s="580"/>
      <c r="I85" s="581"/>
      <c r="J85" s="584"/>
      <c r="K85" s="581"/>
      <c r="L85" s="584"/>
      <c r="M85" s="580"/>
      <c r="N85" s="581"/>
      <c r="O85" s="90"/>
      <c r="P85" s="15"/>
      <c r="Q85" t="s" s="637">
        <v>474</v>
      </c>
      <c r="R85" t="s" s="719">
        <v>502</v>
      </c>
      <c r="S85" s="15"/>
      <c r="T85" s="15"/>
      <c r="U85" s="15"/>
      <c r="V85" s="723">
        <v>10</v>
      </c>
      <c r="W85" s="724">
        <v>0</v>
      </c>
      <c r="X85" s="725">
        <f>W85*V85</f>
        <v>0</v>
      </c>
      <c r="Y85" s="726"/>
      <c r="Z85" s="663"/>
      <c r="AA85" s="561"/>
      <c r="AB85" s="706"/>
      <c r="AC85" s="692"/>
      <c r="AD85" s="692"/>
      <c r="AE85" s="692"/>
      <c r="AF85" s="692"/>
      <c r="AG85" s="693"/>
      <c r="AH85" s="663"/>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6"/>
    </row>
    <row r="86" ht="46.4" customHeight="1">
      <c r="A86" t="s" s="603">
        <v>434</v>
      </c>
      <c r="B86" s="600"/>
      <c r="C86" s="600"/>
      <c r="D86" s="600"/>
      <c r="E86" s="600"/>
      <c r="F86" s="600"/>
      <c r="G86" s="600"/>
      <c r="H86" s="600"/>
      <c r="I86" s="600"/>
      <c r="J86" s="600"/>
      <c r="K86" s="600"/>
      <c r="L86" s="600"/>
      <c r="M86" s="601"/>
      <c r="N86" s="604"/>
      <c r="O86" s="15"/>
      <c r="P86" s="15"/>
      <c r="Q86" t="s" s="637">
        <v>479</v>
      </c>
      <c r="R86" t="s" s="719">
        <v>503</v>
      </c>
      <c r="S86" s="15"/>
      <c r="T86" s="15"/>
      <c r="U86" s="15"/>
      <c r="V86" s="723">
        <v>10</v>
      </c>
      <c r="W86" s="724">
        <v>0</v>
      </c>
      <c r="X86" s="725">
        <f>W86*V86</f>
        <v>0</v>
      </c>
      <c r="Y86" s="727"/>
      <c r="Z86" s="728"/>
      <c r="AA86" s="711"/>
      <c r="AB86" s="729"/>
      <c r="AC86" s="730"/>
      <c r="AD86" s="730"/>
      <c r="AE86" s="730"/>
      <c r="AF86" s="730"/>
      <c r="AG86" s="731"/>
      <c r="AH86" s="663"/>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6"/>
    </row>
    <row r="87" ht="24.4" customHeight="1">
      <c r="A87" s="606"/>
      <c r="B87" s="570"/>
      <c r="C87" s="570"/>
      <c r="D87" s="570"/>
      <c r="E87" s="570"/>
      <c r="F87" s="570"/>
      <c r="G87" s="570"/>
      <c r="H87" s="570"/>
      <c r="I87" s="570"/>
      <c r="J87" s="570"/>
      <c r="K87" s="570"/>
      <c r="L87" s="570"/>
      <c r="M87" s="605"/>
      <c r="N87" s="546"/>
      <c r="O87" s="15"/>
      <c r="P87" s="15"/>
      <c r="Q87" s="686"/>
      <c r="R87" s="692"/>
      <c r="S87" s="692"/>
      <c r="T87" s="692"/>
      <c r="U87" s="692"/>
      <c r="V87" s="692"/>
      <c r="W87" t="s" s="715">
        <v>501</v>
      </c>
      <c r="X87" s="732">
        <f>X80+X81+X82+X85+X86</f>
        <v>0</v>
      </c>
      <c r="Y87" s="733"/>
      <c r="Z87" s="733"/>
      <c r="AA87" s="733"/>
      <c r="AB87" s="734"/>
      <c r="AC87" s="734"/>
      <c r="AD87" s="734"/>
      <c r="AE87" s="734"/>
      <c r="AF87" s="734"/>
      <c r="AG87" s="734"/>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6"/>
    </row>
    <row r="88" ht="23.4" customHeight="1">
      <c r="A88" t="s" s="610">
        <v>445</v>
      </c>
      <c r="B88" s="608"/>
      <c r="C88" s="608"/>
      <c r="D88" s="608"/>
      <c r="E88" s="608"/>
      <c r="F88" s="608"/>
      <c r="G88" s="608"/>
      <c r="H88" s="608"/>
      <c r="I88" s="608"/>
      <c r="J88" s="608"/>
      <c r="K88" s="608"/>
      <c r="L88" s="608"/>
      <c r="M88" s="609"/>
      <c r="N88" s="546"/>
      <c r="O88" s="15"/>
      <c r="P88" s="15"/>
      <c r="Q88" s="686"/>
      <c r="R88" s="692"/>
      <c r="S88" s="692"/>
      <c r="T88" s="692"/>
      <c r="U88" s="692"/>
      <c r="V88" s="692"/>
      <c r="W88" s="692"/>
      <c r="X88" s="692"/>
      <c r="Y88" s="692"/>
      <c r="Z88" s="692"/>
      <c r="AA88" s="692"/>
      <c r="AB88" s="692"/>
      <c r="AC88" s="692"/>
      <c r="AD88" s="692"/>
      <c r="AE88" s="692"/>
      <c r="AF88" s="692"/>
      <c r="AG88" s="692"/>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6"/>
    </row>
    <row r="89" ht="23.4" customHeight="1">
      <c r="A89" s="606"/>
      <c r="B89" s="570"/>
      <c r="C89" s="570"/>
      <c r="D89" s="570"/>
      <c r="E89" s="570"/>
      <c r="F89" s="570"/>
      <c r="G89" s="570"/>
      <c r="H89" s="570"/>
      <c r="I89" s="570"/>
      <c r="J89" s="570"/>
      <c r="K89" s="570"/>
      <c r="L89" s="570"/>
      <c r="M89" s="605"/>
      <c r="N89" s="546"/>
      <c r="O89" s="15"/>
      <c r="P89" s="15"/>
      <c r="Q89" s="686"/>
      <c r="R89" s="692"/>
      <c r="S89" s="692"/>
      <c r="T89" s="692"/>
      <c r="U89" s="692"/>
      <c r="V89" s="692"/>
      <c r="W89" s="692"/>
      <c r="X89" s="692"/>
      <c r="Y89" s="692"/>
      <c r="Z89" s="692"/>
      <c r="AA89" s="692"/>
      <c r="AB89" s="692"/>
      <c r="AC89" s="692"/>
      <c r="AD89" s="692"/>
      <c r="AE89" s="692"/>
      <c r="AF89" s="692"/>
      <c r="AG89" s="692"/>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6"/>
    </row>
    <row r="90" ht="17.45" customHeight="1">
      <c r="A90" s="606"/>
      <c r="B90" s="570"/>
      <c r="C90" s="570"/>
      <c r="D90" s="570"/>
      <c r="E90" s="570"/>
      <c r="F90" s="570"/>
      <c r="G90" s="570"/>
      <c r="H90" s="570"/>
      <c r="I90" s="570"/>
      <c r="J90" s="570"/>
      <c r="K90" s="570"/>
      <c r="L90" s="570"/>
      <c r="M90" s="605"/>
      <c r="N90" s="546"/>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6"/>
    </row>
    <row r="91" ht="17.45" customHeight="1">
      <c r="A91" s="606"/>
      <c r="B91" s="570"/>
      <c r="C91" s="570"/>
      <c r="D91" s="570"/>
      <c r="E91" s="570"/>
      <c r="F91" s="570"/>
      <c r="G91" s="570"/>
      <c r="H91" s="570"/>
      <c r="I91" s="570"/>
      <c r="J91" s="570"/>
      <c r="K91" s="570"/>
      <c r="L91" s="570"/>
      <c r="M91" s="605"/>
      <c r="N91" s="546"/>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6"/>
    </row>
    <row r="92" ht="17.45" customHeight="1">
      <c r="A92" s="606"/>
      <c r="B92" s="570"/>
      <c r="C92" s="570"/>
      <c r="D92" s="570"/>
      <c r="E92" s="570"/>
      <c r="F92" s="570"/>
      <c r="G92" s="570"/>
      <c r="H92" s="570"/>
      <c r="I92" s="570"/>
      <c r="J92" s="570"/>
      <c r="K92" s="570"/>
      <c r="L92" s="570"/>
      <c r="M92" s="605"/>
      <c r="N92" s="546"/>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6"/>
    </row>
    <row r="93" ht="17.45" customHeight="1">
      <c r="A93" s="606"/>
      <c r="B93" s="570"/>
      <c r="C93" s="570"/>
      <c r="D93" s="570"/>
      <c r="E93" s="570"/>
      <c r="F93" s="570"/>
      <c r="G93" s="570"/>
      <c r="H93" s="570"/>
      <c r="I93" s="570"/>
      <c r="J93" s="570"/>
      <c r="K93" s="570"/>
      <c r="L93" s="570"/>
      <c r="M93" s="605"/>
      <c r="N93" s="546"/>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6"/>
    </row>
    <row r="94" ht="17.45" customHeight="1">
      <c r="A94" t="s" s="610">
        <v>453</v>
      </c>
      <c r="B94" s="608"/>
      <c r="C94" s="608"/>
      <c r="D94" s="608"/>
      <c r="E94" s="608"/>
      <c r="F94" s="608"/>
      <c r="G94" s="608"/>
      <c r="H94" s="608"/>
      <c r="I94" s="608"/>
      <c r="J94" s="608"/>
      <c r="K94" s="608"/>
      <c r="L94" s="608"/>
      <c r="M94" s="609"/>
      <c r="N94" s="546"/>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6"/>
    </row>
    <row r="95" ht="17.45" customHeight="1">
      <c r="A95" s="606"/>
      <c r="B95" s="570"/>
      <c r="C95" s="570"/>
      <c r="D95" s="570"/>
      <c r="E95" s="570"/>
      <c r="F95" s="570"/>
      <c r="G95" s="570"/>
      <c r="H95" s="570"/>
      <c r="I95" s="570"/>
      <c r="J95" s="570"/>
      <c r="K95" s="570"/>
      <c r="L95" s="570"/>
      <c r="M95" s="605"/>
      <c r="N95" s="546"/>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6"/>
    </row>
    <row r="96" ht="17.45" customHeight="1">
      <c r="A96" s="606"/>
      <c r="B96" s="570"/>
      <c r="C96" s="570"/>
      <c r="D96" s="570"/>
      <c r="E96" s="570"/>
      <c r="F96" s="570"/>
      <c r="G96" s="570"/>
      <c r="H96" s="570"/>
      <c r="I96" s="570"/>
      <c r="J96" s="570"/>
      <c r="K96" s="570"/>
      <c r="L96" s="570"/>
      <c r="M96" s="605"/>
      <c r="N96" s="546"/>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6"/>
    </row>
    <row r="97" ht="17.45" customHeight="1">
      <c r="A97" s="606"/>
      <c r="B97" s="570"/>
      <c r="C97" s="570"/>
      <c r="D97" s="570"/>
      <c r="E97" s="570"/>
      <c r="F97" s="570"/>
      <c r="G97" s="570"/>
      <c r="H97" s="570"/>
      <c r="I97" s="570"/>
      <c r="J97" s="570"/>
      <c r="K97" s="570"/>
      <c r="L97" s="570"/>
      <c r="M97" s="605"/>
      <c r="N97" s="546"/>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6"/>
    </row>
    <row r="98" ht="17.45" customHeight="1">
      <c r="A98" t="s" s="610">
        <v>458</v>
      </c>
      <c r="B98" s="608"/>
      <c r="C98" s="608"/>
      <c r="D98" s="608"/>
      <c r="E98" s="608"/>
      <c r="F98" s="608"/>
      <c r="G98" s="608"/>
      <c r="H98" s="608"/>
      <c r="I98" s="608"/>
      <c r="J98" s="608"/>
      <c r="K98" s="608"/>
      <c r="L98" s="608"/>
      <c r="M98" s="609"/>
      <c r="N98" s="546"/>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6"/>
    </row>
    <row r="99" ht="17.45" customHeight="1">
      <c r="A99" s="606"/>
      <c r="B99" s="570"/>
      <c r="C99" s="570"/>
      <c r="D99" s="570"/>
      <c r="E99" s="570"/>
      <c r="F99" s="570"/>
      <c r="G99" s="570"/>
      <c r="H99" s="570"/>
      <c r="I99" s="570"/>
      <c r="J99" s="570"/>
      <c r="K99" s="570"/>
      <c r="L99" s="570"/>
      <c r="M99" s="605"/>
      <c r="N99" s="546"/>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6"/>
    </row>
    <row r="100" ht="17.45" customHeight="1">
      <c r="A100" s="606"/>
      <c r="B100" s="570"/>
      <c r="C100" s="570"/>
      <c r="D100" s="570"/>
      <c r="E100" s="570"/>
      <c r="F100" s="570"/>
      <c r="G100" s="570"/>
      <c r="H100" s="570"/>
      <c r="I100" s="570"/>
      <c r="J100" s="570"/>
      <c r="K100" s="570"/>
      <c r="L100" s="570"/>
      <c r="M100" s="605"/>
      <c r="N100" s="546"/>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6"/>
    </row>
    <row r="101" ht="17" customHeight="1">
      <c r="A101" s="18"/>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6"/>
    </row>
    <row r="102" ht="16" customHeight="1">
      <c r="A102" s="511"/>
      <c r="B102" s="512"/>
      <c r="C102" s="512"/>
      <c r="D102" s="512"/>
      <c r="E102" s="512"/>
      <c r="F102" s="512"/>
      <c r="G102" s="512"/>
      <c r="H102" s="512"/>
      <c r="I102" s="512"/>
      <c r="J102" s="512"/>
      <c r="K102" s="512"/>
      <c r="L102" s="512"/>
      <c r="M102" s="512"/>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6"/>
    </row>
    <row r="103" ht="17" customHeight="1">
      <c r="A103" t="s" s="544">
        <v>380</v>
      </c>
      <c r="B103" s="539"/>
      <c r="C103" s="539"/>
      <c r="D103" s="539"/>
      <c r="E103" s="539"/>
      <c r="F103" s="539"/>
      <c r="G103" s="540"/>
      <c r="H103" s="545"/>
      <c r="I103" s="542"/>
      <c r="J103" s="542"/>
      <c r="K103" s="542"/>
      <c r="L103" s="542"/>
      <c r="M103" s="514"/>
      <c r="N103" s="546"/>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6"/>
    </row>
    <row r="104" ht="17" customHeight="1">
      <c r="A104" t="s" s="544">
        <v>385</v>
      </c>
      <c r="B104" s="539"/>
      <c r="C104" s="539"/>
      <c r="D104" s="539"/>
      <c r="E104" s="539"/>
      <c r="F104" s="539"/>
      <c r="G104" s="540"/>
      <c r="H104" s="545"/>
      <c r="I104" s="542"/>
      <c r="J104" s="542"/>
      <c r="K104" s="542"/>
      <c r="L104" s="542"/>
      <c r="M104" s="514"/>
      <c r="N104" s="546"/>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6"/>
    </row>
    <row r="105" ht="17" customHeight="1">
      <c r="A105" t="s" s="544">
        <v>390</v>
      </c>
      <c r="B105" s="539"/>
      <c r="C105" s="539"/>
      <c r="D105" s="539"/>
      <c r="E105" s="539"/>
      <c r="F105" s="539"/>
      <c r="G105" s="540"/>
      <c r="H105" s="545"/>
      <c r="I105" s="542"/>
      <c r="J105" s="542"/>
      <c r="K105" s="542"/>
      <c r="L105" s="542"/>
      <c r="M105" s="514"/>
      <c r="N105" s="546"/>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6"/>
    </row>
    <row r="106" ht="17" customHeight="1">
      <c r="A106" t="s" s="544">
        <v>393</v>
      </c>
      <c r="B106" s="539"/>
      <c r="C106" s="539"/>
      <c r="D106" s="539"/>
      <c r="E106" s="539"/>
      <c r="F106" s="539"/>
      <c r="G106" s="540"/>
      <c r="H106" s="545"/>
      <c r="I106" s="542"/>
      <c r="J106" s="542"/>
      <c r="K106" s="542"/>
      <c r="L106" s="542"/>
      <c r="M106" s="514"/>
      <c r="N106" s="546"/>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6"/>
    </row>
    <row r="107" ht="17" customHeight="1">
      <c r="A107" t="s" s="559">
        <v>397</v>
      </c>
      <c r="B107" s="557"/>
      <c r="C107" t="s" s="560">
        <v>398</v>
      </c>
      <c r="D107" t="s" s="559">
        <v>399</v>
      </c>
      <c r="E107" s="557"/>
      <c r="F107" t="s" s="559">
        <v>400</v>
      </c>
      <c r="G107" s="557"/>
      <c r="H107" t="s" s="560">
        <v>401</v>
      </c>
      <c r="I107" t="s" s="559">
        <v>402</v>
      </c>
      <c r="J107" s="557"/>
      <c r="K107" t="s" s="559">
        <v>403</v>
      </c>
      <c r="L107" s="557"/>
      <c r="M107" t="s" s="560">
        <v>404</v>
      </c>
      <c r="N107" s="546"/>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6"/>
    </row>
    <row r="108" ht="17" customHeight="1">
      <c r="A108" s="567"/>
      <c r="B108" s="563"/>
      <c r="C108" s="568"/>
      <c r="D108" s="569"/>
      <c r="E108" s="563"/>
      <c r="F108" s="569"/>
      <c r="G108" s="563"/>
      <c r="H108" s="568"/>
      <c r="I108" s="569"/>
      <c r="J108" s="563"/>
      <c r="K108" s="569"/>
      <c r="L108" s="563"/>
      <c r="M108" s="569"/>
      <c r="N108" s="570"/>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6"/>
    </row>
    <row r="109" ht="17" customHeight="1">
      <c r="A109" t="s" s="575">
        <v>409</v>
      </c>
      <c r="B109" s="573"/>
      <c r="C109" s="574"/>
      <c r="D109" t="s" s="575">
        <v>410</v>
      </c>
      <c r="E109" s="573"/>
      <c r="F109" s="573"/>
      <c r="G109" s="574"/>
      <c r="H109" t="s" s="575">
        <v>411</v>
      </c>
      <c r="I109" s="573"/>
      <c r="J109" s="574"/>
      <c r="K109" t="s" s="575">
        <v>412</v>
      </c>
      <c r="L109" s="573"/>
      <c r="M109" s="574"/>
      <c r="N109" s="546"/>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6"/>
    </row>
    <row r="110" ht="17" customHeight="1">
      <c r="A110" s="583">
        <v>0</v>
      </c>
      <c r="B110" s="580"/>
      <c r="C110" s="581"/>
      <c r="D110" s="584"/>
      <c r="E110" s="580"/>
      <c r="F110" s="580"/>
      <c r="G110" s="581"/>
      <c r="H110" s="584"/>
      <c r="I110" s="580"/>
      <c r="J110" s="581"/>
      <c r="K110" s="584"/>
      <c r="L110" s="580"/>
      <c r="M110" s="581"/>
      <c r="N110" s="58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6"/>
    </row>
    <row r="111" ht="17" customHeight="1">
      <c r="A111" t="s" s="593">
        <v>418</v>
      </c>
      <c r="B111" s="589"/>
      <c r="C111" s="589"/>
      <c r="D111" s="590"/>
      <c r="E111" t="s" s="594">
        <v>419</v>
      </c>
      <c r="F111" s="591"/>
      <c r="G111" t="s" s="594">
        <v>420</v>
      </c>
      <c r="H111" s="592"/>
      <c r="I111" s="591"/>
      <c r="J111" t="s" s="594">
        <v>421</v>
      </c>
      <c r="K111" s="591"/>
      <c r="L111" t="s" s="594">
        <v>422</v>
      </c>
      <c r="M111" s="592"/>
      <c r="N111" s="591"/>
      <c r="O111" s="90"/>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6"/>
    </row>
    <row r="112" ht="17" customHeight="1">
      <c r="A112" s="584"/>
      <c r="B112" s="580"/>
      <c r="C112" s="580"/>
      <c r="D112" s="581"/>
      <c r="E112" s="584"/>
      <c r="F112" s="581"/>
      <c r="G112" s="584"/>
      <c r="H112" s="580"/>
      <c r="I112" s="581"/>
      <c r="J112" s="584"/>
      <c r="K112" s="581"/>
      <c r="L112" s="584"/>
      <c r="M112" s="580"/>
      <c r="N112" s="581"/>
      <c r="O112" s="90"/>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6"/>
    </row>
    <row r="113" ht="17" customHeight="1">
      <c r="A113" t="s" s="593">
        <v>427</v>
      </c>
      <c r="B113" s="589"/>
      <c r="C113" s="589"/>
      <c r="D113" s="590"/>
      <c r="E113" t="s" s="594">
        <v>419</v>
      </c>
      <c r="F113" s="591"/>
      <c r="G113" t="s" s="594">
        <v>420</v>
      </c>
      <c r="H113" s="592"/>
      <c r="I113" s="591"/>
      <c r="J113" t="s" s="594">
        <v>421</v>
      </c>
      <c r="K113" s="591"/>
      <c r="L113" t="s" s="594">
        <v>422</v>
      </c>
      <c r="M113" s="592"/>
      <c r="N113" s="591"/>
      <c r="O113" s="90"/>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6"/>
    </row>
    <row r="114" ht="17" customHeight="1">
      <c r="A114" s="584"/>
      <c r="B114" s="580"/>
      <c r="C114" s="580"/>
      <c r="D114" s="581"/>
      <c r="E114" s="584"/>
      <c r="F114" s="581"/>
      <c r="G114" s="584"/>
      <c r="H114" s="580"/>
      <c r="I114" s="581"/>
      <c r="J114" s="584"/>
      <c r="K114" s="581"/>
      <c r="L114" s="584"/>
      <c r="M114" s="580"/>
      <c r="N114" s="581"/>
      <c r="O114" s="90"/>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6"/>
    </row>
    <row r="115" ht="17" customHeight="1">
      <c r="A115" t="s" s="593">
        <v>430</v>
      </c>
      <c r="B115" s="589"/>
      <c r="C115" s="589"/>
      <c r="D115" s="590"/>
      <c r="E115" t="s" s="594">
        <v>419</v>
      </c>
      <c r="F115" s="591"/>
      <c r="G115" t="s" s="594">
        <v>420</v>
      </c>
      <c r="H115" s="592"/>
      <c r="I115" s="591"/>
      <c r="J115" t="s" s="594">
        <v>421</v>
      </c>
      <c r="K115" s="591"/>
      <c r="L115" t="s" s="594">
        <v>422</v>
      </c>
      <c r="M115" s="592"/>
      <c r="N115" s="591"/>
      <c r="O115" s="90"/>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6"/>
    </row>
    <row r="116" ht="17" customHeight="1">
      <c r="A116" s="584"/>
      <c r="B116" s="580"/>
      <c r="C116" s="580"/>
      <c r="D116" s="581"/>
      <c r="E116" s="584"/>
      <c r="F116" s="581"/>
      <c r="G116" s="584"/>
      <c r="H116" s="580"/>
      <c r="I116" s="581"/>
      <c r="J116" s="584"/>
      <c r="K116" s="581"/>
      <c r="L116" s="584"/>
      <c r="M116" s="580"/>
      <c r="N116" s="581"/>
      <c r="O116" s="90"/>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6"/>
    </row>
    <row r="117" ht="16" customHeight="1">
      <c r="A117" t="s" s="603">
        <v>434</v>
      </c>
      <c r="B117" s="600"/>
      <c r="C117" s="600"/>
      <c r="D117" s="600"/>
      <c r="E117" s="600"/>
      <c r="F117" s="600"/>
      <c r="G117" s="600"/>
      <c r="H117" s="600"/>
      <c r="I117" s="600"/>
      <c r="J117" s="600"/>
      <c r="K117" s="600"/>
      <c r="L117" s="600"/>
      <c r="M117" s="601"/>
      <c r="N117" s="604"/>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6"/>
    </row>
    <row r="118" ht="17.45" customHeight="1">
      <c r="A118" s="606"/>
      <c r="B118" s="570"/>
      <c r="C118" s="570"/>
      <c r="D118" s="570"/>
      <c r="E118" s="570"/>
      <c r="F118" s="570"/>
      <c r="G118" s="570"/>
      <c r="H118" s="570"/>
      <c r="I118" s="570"/>
      <c r="J118" s="570"/>
      <c r="K118" s="570"/>
      <c r="L118" s="570"/>
      <c r="M118" s="605"/>
      <c r="N118" s="546"/>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6"/>
    </row>
    <row r="119" ht="17.45" customHeight="1">
      <c r="A119" t="s" s="610">
        <v>445</v>
      </c>
      <c r="B119" s="608"/>
      <c r="C119" s="608"/>
      <c r="D119" s="608"/>
      <c r="E119" s="608"/>
      <c r="F119" s="608"/>
      <c r="G119" s="608"/>
      <c r="H119" s="608"/>
      <c r="I119" s="608"/>
      <c r="J119" s="608"/>
      <c r="K119" s="608"/>
      <c r="L119" s="608"/>
      <c r="M119" s="609"/>
      <c r="N119" s="546"/>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6"/>
    </row>
    <row r="120" ht="17.45" customHeight="1">
      <c r="A120" s="606"/>
      <c r="B120" s="570"/>
      <c r="C120" s="570"/>
      <c r="D120" s="570"/>
      <c r="E120" s="570"/>
      <c r="F120" s="570"/>
      <c r="G120" s="570"/>
      <c r="H120" s="570"/>
      <c r="I120" s="570"/>
      <c r="J120" s="570"/>
      <c r="K120" s="570"/>
      <c r="L120" s="570"/>
      <c r="M120" s="605"/>
      <c r="N120" s="546"/>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6"/>
    </row>
    <row r="121" ht="17.45" customHeight="1">
      <c r="A121" s="606"/>
      <c r="B121" s="570"/>
      <c r="C121" s="570"/>
      <c r="D121" s="570"/>
      <c r="E121" s="570"/>
      <c r="F121" s="570"/>
      <c r="G121" s="570"/>
      <c r="H121" s="570"/>
      <c r="I121" s="570"/>
      <c r="J121" s="570"/>
      <c r="K121" s="570"/>
      <c r="L121" s="570"/>
      <c r="M121" s="605"/>
      <c r="N121" s="546"/>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6"/>
    </row>
    <row r="122" ht="17.45" customHeight="1">
      <c r="A122" s="606"/>
      <c r="B122" s="570"/>
      <c r="C122" s="570"/>
      <c r="D122" s="570"/>
      <c r="E122" s="570"/>
      <c r="F122" s="570"/>
      <c r="G122" s="570"/>
      <c r="H122" s="570"/>
      <c r="I122" s="570"/>
      <c r="J122" s="570"/>
      <c r="K122" s="570"/>
      <c r="L122" s="570"/>
      <c r="M122" s="605"/>
      <c r="N122" s="546"/>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6"/>
    </row>
    <row r="123" ht="17.45" customHeight="1">
      <c r="A123" s="606"/>
      <c r="B123" s="570"/>
      <c r="C123" s="570"/>
      <c r="D123" s="570"/>
      <c r="E123" s="570"/>
      <c r="F123" s="570"/>
      <c r="G123" s="570"/>
      <c r="H123" s="570"/>
      <c r="I123" s="570"/>
      <c r="J123" s="570"/>
      <c r="K123" s="570"/>
      <c r="L123" s="570"/>
      <c r="M123" s="605"/>
      <c r="N123" s="546"/>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6"/>
    </row>
    <row r="124" ht="17.45" customHeight="1">
      <c r="A124" s="606"/>
      <c r="B124" s="570"/>
      <c r="C124" s="570"/>
      <c r="D124" s="570"/>
      <c r="E124" s="570"/>
      <c r="F124" s="570"/>
      <c r="G124" s="570"/>
      <c r="H124" s="570"/>
      <c r="I124" s="570"/>
      <c r="J124" s="570"/>
      <c r="K124" s="570"/>
      <c r="L124" s="570"/>
      <c r="M124" s="605"/>
      <c r="N124" s="546"/>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6"/>
    </row>
    <row r="125" ht="17.45" customHeight="1">
      <c r="A125" t="s" s="610">
        <v>453</v>
      </c>
      <c r="B125" s="608"/>
      <c r="C125" s="608"/>
      <c r="D125" s="608"/>
      <c r="E125" s="608"/>
      <c r="F125" s="608"/>
      <c r="G125" s="608"/>
      <c r="H125" s="608"/>
      <c r="I125" s="608"/>
      <c r="J125" s="608"/>
      <c r="K125" s="608"/>
      <c r="L125" s="608"/>
      <c r="M125" s="609"/>
      <c r="N125" s="546"/>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6"/>
    </row>
    <row r="126" ht="17.45" customHeight="1">
      <c r="A126" s="606"/>
      <c r="B126" s="570"/>
      <c r="C126" s="570"/>
      <c r="D126" s="570"/>
      <c r="E126" s="570"/>
      <c r="F126" s="570"/>
      <c r="G126" s="570"/>
      <c r="H126" s="570"/>
      <c r="I126" s="570"/>
      <c r="J126" s="570"/>
      <c r="K126" s="570"/>
      <c r="L126" s="570"/>
      <c r="M126" s="605"/>
      <c r="N126" s="546"/>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6"/>
    </row>
    <row r="127" ht="17.45" customHeight="1">
      <c r="A127" s="606"/>
      <c r="B127" s="570"/>
      <c r="C127" s="570"/>
      <c r="D127" s="570"/>
      <c r="E127" s="570"/>
      <c r="F127" s="570"/>
      <c r="G127" s="570"/>
      <c r="H127" s="570"/>
      <c r="I127" s="570"/>
      <c r="J127" s="570"/>
      <c r="K127" s="570"/>
      <c r="L127" s="570"/>
      <c r="M127" s="605"/>
      <c r="N127" s="546"/>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6"/>
    </row>
    <row r="128" ht="17.45" customHeight="1">
      <c r="A128" s="606"/>
      <c r="B128" s="570"/>
      <c r="C128" s="570"/>
      <c r="D128" s="570"/>
      <c r="E128" s="570"/>
      <c r="F128" s="570"/>
      <c r="G128" s="570"/>
      <c r="H128" s="570"/>
      <c r="I128" s="570"/>
      <c r="J128" s="570"/>
      <c r="K128" s="570"/>
      <c r="L128" s="570"/>
      <c r="M128" s="605"/>
      <c r="N128" s="546"/>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6"/>
    </row>
    <row r="129" ht="17.45" customHeight="1">
      <c r="A129" t="s" s="610">
        <v>458</v>
      </c>
      <c r="B129" s="608"/>
      <c r="C129" s="608"/>
      <c r="D129" s="608"/>
      <c r="E129" s="608"/>
      <c r="F129" s="608"/>
      <c r="G129" s="608"/>
      <c r="H129" s="608"/>
      <c r="I129" s="608"/>
      <c r="J129" s="608"/>
      <c r="K129" s="608"/>
      <c r="L129" s="608"/>
      <c r="M129" s="609"/>
      <c r="N129" s="546"/>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6"/>
    </row>
    <row r="130" ht="17.45" customHeight="1">
      <c r="A130" s="606"/>
      <c r="B130" s="570"/>
      <c r="C130" s="570"/>
      <c r="D130" s="570"/>
      <c r="E130" s="570"/>
      <c r="F130" s="570"/>
      <c r="G130" s="570"/>
      <c r="H130" s="570"/>
      <c r="I130" s="570"/>
      <c r="J130" s="570"/>
      <c r="K130" s="570"/>
      <c r="L130" s="570"/>
      <c r="M130" s="605"/>
      <c r="N130" s="546"/>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6"/>
    </row>
    <row r="131" ht="17.45" customHeight="1">
      <c r="A131" s="606"/>
      <c r="B131" s="570"/>
      <c r="C131" s="570"/>
      <c r="D131" s="570"/>
      <c r="E131" s="570"/>
      <c r="F131" s="570"/>
      <c r="G131" s="570"/>
      <c r="H131" s="570"/>
      <c r="I131" s="570"/>
      <c r="J131" s="570"/>
      <c r="K131" s="570"/>
      <c r="L131" s="570"/>
      <c r="M131" s="605"/>
      <c r="N131" s="546"/>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6"/>
    </row>
    <row r="132" ht="17" customHeight="1">
      <c r="A132" s="18"/>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6"/>
    </row>
    <row r="133" ht="16" customHeight="1">
      <c r="A133" s="511"/>
      <c r="B133" s="512"/>
      <c r="C133" s="512"/>
      <c r="D133" s="512"/>
      <c r="E133" s="512"/>
      <c r="F133" s="512"/>
      <c r="G133" s="512"/>
      <c r="H133" s="512"/>
      <c r="I133" s="512"/>
      <c r="J133" s="512"/>
      <c r="K133" s="512"/>
      <c r="L133" s="512"/>
      <c r="M133" s="512"/>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6"/>
    </row>
    <row r="134" ht="17" customHeight="1">
      <c r="A134" t="s" s="544">
        <v>380</v>
      </c>
      <c r="B134" s="539"/>
      <c r="C134" s="539"/>
      <c r="D134" s="539"/>
      <c r="E134" s="539"/>
      <c r="F134" s="539"/>
      <c r="G134" s="540"/>
      <c r="H134" s="545"/>
      <c r="I134" s="542"/>
      <c r="J134" s="542"/>
      <c r="K134" s="542"/>
      <c r="L134" s="542"/>
      <c r="M134" s="514"/>
      <c r="N134" s="546"/>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6"/>
    </row>
    <row r="135" ht="17" customHeight="1">
      <c r="A135" t="s" s="544">
        <v>385</v>
      </c>
      <c r="B135" s="539"/>
      <c r="C135" s="539"/>
      <c r="D135" s="539"/>
      <c r="E135" s="539"/>
      <c r="F135" s="539"/>
      <c r="G135" s="540"/>
      <c r="H135" s="545"/>
      <c r="I135" s="542"/>
      <c r="J135" s="542"/>
      <c r="K135" s="542"/>
      <c r="L135" s="542"/>
      <c r="M135" s="514"/>
      <c r="N135" s="546"/>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6"/>
    </row>
    <row r="136" ht="17" customHeight="1">
      <c r="A136" t="s" s="544">
        <v>390</v>
      </c>
      <c r="B136" s="539"/>
      <c r="C136" s="539"/>
      <c r="D136" s="539"/>
      <c r="E136" s="539"/>
      <c r="F136" s="539"/>
      <c r="G136" s="540"/>
      <c r="H136" s="545"/>
      <c r="I136" s="542"/>
      <c r="J136" s="542"/>
      <c r="K136" s="542"/>
      <c r="L136" s="542"/>
      <c r="M136" s="514"/>
      <c r="N136" s="546"/>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6"/>
    </row>
    <row r="137" ht="17" customHeight="1">
      <c r="A137" t="s" s="544">
        <v>393</v>
      </c>
      <c r="B137" s="539"/>
      <c r="C137" s="539"/>
      <c r="D137" s="539"/>
      <c r="E137" s="539"/>
      <c r="F137" s="539"/>
      <c r="G137" s="540"/>
      <c r="H137" s="545"/>
      <c r="I137" s="542"/>
      <c r="J137" s="542"/>
      <c r="K137" s="542"/>
      <c r="L137" s="542"/>
      <c r="M137" s="514"/>
      <c r="N137" s="546"/>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6"/>
    </row>
    <row r="138" ht="17" customHeight="1">
      <c r="A138" t="s" s="559">
        <v>397</v>
      </c>
      <c r="B138" s="557"/>
      <c r="C138" t="s" s="560">
        <v>398</v>
      </c>
      <c r="D138" t="s" s="559">
        <v>399</v>
      </c>
      <c r="E138" s="557"/>
      <c r="F138" t="s" s="559">
        <v>400</v>
      </c>
      <c r="G138" s="557"/>
      <c r="H138" t="s" s="560">
        <v>401</v>
      </c>
      <c r="I138" t="s" s="559">
        <v>402</v>
      </c>
      <c r="J138" s="557"/>
      <c r="K138" t="s" s="559">
        <v>403</v>
      </c>
      <c r="L138" s="557"/>
      <c r="M138" t="s" s="560">
        <v>404</v>
      </c>
      <c r="N138" s="546"/>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6"/>
    </row>
    <row r="139" ht="17" customHeight="1">
      <c r="A139" s="567"/>
      <c r="B139" s="563"/>
      <c r="C139" s="568"/>
      <c r="D139" s="569"/>
      <c r="E139" s="563"/>
      <c r="F139" s="569"/>
      <c r="G139" s="563"/>
      <c r="H139" s="568"/>
      <c r="I139" s="569"/>
      <c r="J139" s="563"/>
      <c r="K139" s="569"/>
      <c r="L139" s="563"/>
      <c r="M139" s="569"/>
      <c r="N139" s="570"/>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6"/>
    </row>
    <row r="140" ht="17" customHeight="1">
      <c r="A140" t="s" s="575">
        <v>409</v>
      </c>
      <c r="B140" s="573"/>
      <c r="C140" s="574"/>
      <c r="D140" t="s" s="575">
        <v>410</v>
      </c>
      <c r="E140" s="573"/>
      <c r="F140" s="573"/>
      <c r="G140" s="574"/>
      <c r="H140" t="s" s="575">
        <v>411</v>
      </c>
      <c r="I140" s="573"/>
      <c r="J140" s="574"/>
      <c r="K140" t="s" s="575">
        <v>412</v>
      </c>
      <c r="L140" s="573"/>
      <c r="M140" s="574"/>
      <c r="N140" s="546"/>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6"/>
    </row>
    <row r="141" ht="17" customHeight="1">
      <c r="A141" s="583">
        <v>0</v>
      </c>
      <c r="B141" s="580"/>
      <c r="C141" s="581"/>
      <c r="D141" s="584"/>
      <c r="E141" s="580"/>
      <c r="F141" s="580"/>
      <c r="G141" s="581"/>
      <c r="H141" s="584"/>
      <c r="I141" s="580"/>
      <c r="J141" s="581"/>
      <c r="K141" s="584"/>
      <c r="L141" s="580"/>
      <c r="M141" s="581"/>
      <c r="N141" s="58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6"/>
    </row>
    <row r="142" ht="17" customHeight="1">
      <c r="A142" t="s" s="593">
        <v>418</v>
      </c>
      <c r="B142" s="589"/>
      <c r="C142" s="589"/>
      <c r="D142" s="590"/>
      <c r="E142" t="s" s="594">
        <v>419</v>
      </c>
      <c r="F142" s="591"/>
      <c r="G142" t="s" s="594">
        <v>420</v>
      </c>
      <c r="H142" s="592"/>
      <c r="I142" s="591"/>
      <c r="J142" t="s" s="594">
        <v>421</v>
      </c>
      <c r="K142" s="591"/>
      <c r="L142" t="s" s="594">
        <v>422</v>
      </c>
      <c r="M142" s="592"/>
      <c r="N142" s="591"/>
      <c r="O142" s="90"/>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6"/>
    </row>
    <row r="143" ht="17" customHeight="1">
      <c r="A143" s="584"/>
      <c r="B143" s="580"/>
      <c r="C143" s="580"/>
      <c r="D143" s="581"/>
      <c r="E143" s="584"/>
      <c r="F143" s="581"/>
      <c r="G143" s="584"/>
      <c r="H143" s="580"/>
      <c r="I143" s="581"/>
      <c r="J143" s="584"/>
      <c r="K143" s="581"/>
      <c r="L143" s="584"/>
      <c r="M143" s="580"/>
      <c r="N143" s="581"/>
      <c r="O143" s="90"/>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6"/>
    </row>
    <row r="144" ht="17" customHeight="1">
      <c r="A144" t="s" s="593">
        <v>427</v>
      </c>
      <c r="B144" s="589"/>
      <c r="C144" s="589"/>
      <c r="D144" s="590"/>
      <c r="E144" t="s" s="594">
        <v>419</v>
      </c>
      <c r="F144" s="591"/>
      <c r="G144" t="s" s="594">
        <v>420</v>
      </c>
      <c r="H144" s="592"/>
      <c r="I144" s="591"/>
      <c r="J144" t="s" s="594">
        <v>421</v>
      </c>
      <c r="K144" s="591"/>
      <c r="L144" t="s" s="594">
        <v>422</v>
      </c>
      <c r="M144" s="592"/>
      <c r="N144" s="591"/>
      <c r="O144" s="90"/>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6"/>
    </row>
    <row r="145" ht="17" customHeight="1">
      <c r="A145" s="584"/>
      <c r="B145" s="580"/>
      <c r="C145" s="580"/>
      <c r="D145" s="581"/>
      <c r="E145" s="584"/>
      <c r="F145" s="581"/>
      <c r="G145" s="584"/>
      <c r="H145" s="580"/>
      <c r="I145" s="581"/>
      <c r="J145" s="584"/>
      <c r="K145" s="581"/>
      <c r="L145" s="584"/>
      <c r="M145" s="580"/>
      <c r="N145" s="581"/>
      <c r="O145" s="90"/>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6"/>
    </row>
    <row r="146" ht="17" customHeight="1">
      <c r="A146" t="s" s="593">
        <v>430</v>
      </c>
      <c r="B146" s="589"/>
      <c r="C146" s="589"/>
      <c r="D146" s="590"/>
      <c r="E146" t="s" s="594">
        <v>419</v>
      </c>
      <c r="F146" s="591"/>
      <c r="G146" t="s" s="594">
        <v>420</v>
      </c>
      <c r="H146" s="592"/>
      <c r="I146" s="591"/>
      <c r="J146" t="s" s="594">
        <v>421</v>
      </c>
      <c r="K146" s="591"/>
      <c r="L146" t="s" s="594">
        <v>422</v>
      </c>
      <c r="M146" s="592"/>
      <c r="N146" s="591"/>
      <c r="O146" s="90"/>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6"/>
    </row>
    <row r="147" ht="17" customHeight="1">
      <c r="A147" s="584"/>
      <c r="B147" s="580"/>
      <c r="C147" s="580"/>
      <c r="D147" s="581"/>
      <c r="E147" s="584"/>
      <c r="F147" s="581"/>
      <c r="G147" s="584"/>
      <c r="H147" s="580"/>
      <c r="I147" s="581"/>
      <c r="J147" s="584"/>
      <c r="K147" s="581"/>
      <c r="L147" s="584"/>
      <c r="M147" s="580"/>
      <c r="N147" s="581"/>
      <c r="O147" s="90"/>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6"/>
    </row>
    <row r="148" ht="16" customHeight="1">
      <c r="A148" t="s" s="603">
        <v>434</v>
      </c>
      <c r="B148" s="600"/>
      <c r="C148" s="600"/>
      <c r="D148" s="600"/>
      <c r="E148" s="600"/>
      <c r="F148" s="600"/>
      <c r="G148" s="600"/>
      <c r="H148" s="600"/>
      <c r="I148" s="600"/>
      <c r="J148" s="600"/>
      <c r="K148" s="600"/>
      <c r="L148" s="600"/>
      <c r="M148" s="601"/>
      <c r="N148" s="604"/>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6"/>
    </row>
    <row r="149" ht="17.45" customHeight="1">
      <c r="A149" s="606"/>
      <c r="B149" s="570"/>
      <c r="C149" s="570"/>
      <c r="D149" s="570"/>
      <c r="E149" s="570"/>
      <c r="F149" s="570"/>
      <c r="G149" s="570"/>
      <c r="H149" s="570"/>
      <c r="I149" s="570"/>
      <c r="J149" s="570"/>
      <c r="K149" s="570"/>
      <c r="L149" s="570"/>
      <c r="M149" s="605"/>
      <c r="N149" s="546"/>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6"/>
    </row>
    <row r="150" ht="17.45" customHeight="1">
      <c r="A150" t="s" s="610">
        <v>445</v>
      </c>
      <c r="B150" s="608"/>
      <c r="C150" s="608"/>
      <c r="D150" s="608"/>
      <c r="E150" s="608"/>
      <c r="F150" s="608"/>
      <c r="G150" s="608"/>
      <c r="H150" s="608"/>
      <c r="I150" s="608"/>
      <c r="J150" s="608"/>
      <c r="K150" s="608"/>
      <c r="L150" s="608"/>
      <c r="M150" s="609"/>
      <c r="N150" s="546"/>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6"/>
    </row>
    <row r="151" ht="17.45" customHeight="1">
      <c r="A151" s="606"/>
      <c r="B151" s="570"/>
      <c r="C151" s="570"/>
      <c r="D151" s="570"/>
      <c r="E151" s="570"/>
      <c r="F151" s="570"/>
      <c r="G151" s="570"/>
      <c r="H151" s="570"/>
      <c r="I151" s="570"/>
      <c r="J151" s="570"/>
      <c r="K151" s="570"/>
      <c r="L151" s="570"/>
      <c r="M151" s="605"/>
      <c r="N151" s="546"/>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6"/>
    </row>
    <row r="152" ht="17.45" customHeight="1">
      <c r="A152" s="606"/>
      <c r="B152" s="570"/>
      <c r="C152" s="570"/>
      <c r="D152" s="570"/>
      <c r="E152" s="570"/>
      <c r="F152" s="570"/>
      <c r="G152" s="570"/>
      <c r="H152" s="570"/>
      <c r="I152" s="570"/>
      <c r="J152" s="570"/>
      <c r="K152" s="570"/>
      <c r="L152" s="570"/>
      <c r="M152" s="605"/>
      <c r="N152" s="546"/>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6"/>
    </row>
    <row r="153" ht="17.45" customHeight="1">
      <c r="A153" s="606"/>
      <c r="B153" s="570"/>
      <c r="C153" s="570"/>
      <c r="D153" s="570"/>
      <c r="E153" s="570"/>
      <c r="F153" s="570"/>
      <c r="G153" s="570"/>
      <c r="H153" s="570"/>
      <c r="I153" s="570"/>
      <c r="J153" s="570"/>
      <c r="K153" s="570"/>
      <c r="L153" s="570"/>
      <c r="M153" s="605"/>
      <c r="N153" s="546"/>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6"/>
    </row>
    <row r="154" ht="17.45" customHeight="1">
      <c r="A154" s="606"/>
      <c r="B154" s="570"/>
      <c r="C154" s="570"/>
      <c r="D154" s="570"/>
      <c r="E154" s="570"/>
      <c r="F154" s="570"/>
      <c r="G154" s="570"/>
      <c r="H154" s="570"/>
      <c r="I154" s="570"/>
      <c r="J154" s="570"/>
      <c r="K154" s="570"/>
      <c r="L154" s="570"/>
      <c r="M154" s="605"/>
      <c r="N154" s="546"/>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6"/>
    </row>
    <row r="155" ht="17.45" customHeight="1">
      <c r="A155" s="606"/>
      <c r="B155" s="570"/>
      <c r="C155" s="570"/>
      <c r="D155" s="570"/>
      <c r="E155" s="570"/>
      <c r="F155" s="570"/>
      <c r="G155" s="570"/>
      <c r="H155" s="570"/>
      <c r="I155" s="570"/>
      <c r="J155" s="570"/>
      <c r="K155" s="570"/>
      <c r="L155" s="570"/>
      <c r="M155" s="605"/>
      <c r="N155" s="546"/>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6"/>
    </row>
    <row r="156" ht="17.45" customHeight="1">
      <c r="A156" t="s" s="610">
        <v>453</v>
      </c>
      <c r="B156" s="608"/>
      <c r="C156" s="608"/>
      <c r="D156" s="608"/>
      <c r="E156" s="608"/>
      <c r="F156" s="608"/>
      <c r="G156" s="608"/>
      <c r="H156" s="608"/>
      <c r="I156" s="608"/>
      <c r="J156" s="608"/>
      <c r="K156" s="608"/>
      <c r="L156" s="608"/>
      <c r="M156" s="609"/>
      <c r="N156" s="546"/>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6"/>
    </row>
    <row r="157" ht="17.45" customHeight="1">
      <c r="A157" s="606"/>
      <c r="B157" s="570"/>
      <c r="C157" s="570"/>
      <c r="D157" s="570"/>
      <c r="E157" s="570"/>
      <c r="F157" s="570"/>
      <c r="G157" s="570"/>
      <c r="H157" s="570"/>
      <c r="I157" s="570"/>
      <c r="J157" s="570"/>
      <c r="K157" s="570"/>
      <c r="L157" s="570"/>
      <c r="M157" s="605"/>
      <c r="N157" s="546"/>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6"/>
    </row>
    <row r="158" ht="17.45" customHeight="1">
      <c r="A158" s="606"/>
      <c r="B158" s="570"/>
      <c r="C158" s="570"/>
      <c r="D158" s="570"/>
      <c r="E158" s="570"/>
      <c r="F158" s="570"/>
      <c r="G158" s="570"/>
      <c r="H158" s="570"/>
      <c r="I158" s="570"/>
      <c r="J158" s="570"/>
      <c r="K158" s="570"/>
      <c r="L158" s="570"/>
      <c r="M158" s="605"/>
      <c r="N158" s="546"/>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6"/>
    </row>
    <row r="159" ht="17.45" customHeight="1">
      <c r="A159" s="606"/>
      <c r="B159" s="570"/>
      <c r="C159" s="570"/>
      <c r="D159" s="570"/>
      <c r="E159" s="570"/>
      <c r="F159" s="570"/>
      <c r="G159" s="570"/>
      <c r="H159" s="570"/>
      <c r="I159" s="570"/>
      <c r="J159" s="570"/>
      <c r="K159" s="570"/>
      <c r="L159" s="570"/>
      <c r="M159" s="605"/>
      <c r="N159" s="546"/>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6"/>
    </row>
    <row r="160" ht="17.45" customHeight="1">
      <c r="A160" t="s" s="610">
        <v>458</v>
      </c>
      <c r="B160" s="608"/>
      <c r="C160" s="608"/>
      <c r="D160" s="608"/>
      <c r="E160" s="608"/>
      <c r="F160" s="608"/>
      <c r="G160" s="608"/>
      <c r="H160" s="608"/>
      <c r="I160" s="608"/>
      <c r="J160" s="608"/>
      <c r="K160" s="608"/>
      <c r="L160" s="608"/>
      <c r="M160" s="609"/>
      <c r="N160" s="546"/>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6"/>
    </row>
    <row r="161" ht="17.45" customHeight="1">
      <c r="A161" s="606"/>
      <c r="B161" s="570"/>
      <c r="C161" s="570"/>
      <c r="D161" s="570"/>
      <c r="E161" s="570"/>
      <c r="F161" s="570"/>
      <c r="G161" s="570"/>
      <c r="H161" s="570"/>
      <c r="I161" s="570"/>
      <c r="J161" s="570"/>
      <c r="K161" s="570"/>
      <c r="L161" s="570"/>
      <c r="M161" s="605"/>
      <c r="N161" s="546"/>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6"/>
    </row>
    <row r="162" ht="17.45" customHeight="1">
      <c r="A162" s="735"/>
      <c r="B162" s="736"/>
      <c r="C162" s="736"/>
      <c r="D162" s="736"/>
      <c r="E162" s="736"/>
      <c r="F162" s="736"/>
      <c r="G162" s="736"/>
      <c r="H162" s="736"/>
      <c r="I162" s="736"/>
      <c r="J162" s="736"/>
      <c r="K162" s="736"/>
      <c r="L162" s="736"/>
      <c r="M162" s="737"/>
      <c r="N162" s="738"/>
      <c r="O162" s="147"/>
      <c r="P162" s="147"/>
      <c r="Q162" s="147"/>
      <c r="R162" s="147"/>
      <c r="S162" s="147"/>
      <c r="T162" s="147"/>
      <c r="U162" s="147"/>
      <c r="V162" s="147"/>
      <c r="W162" s="147"/>
      <c r="X162" s="147"/>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c r="BI162" s="147"/>
      <c r="BJ162" s="147"/>
      <c r="BK162" s="147"/>
      <c r="BL162" s="147"/>
      <c r="BM162" s="147"/>
      <c r="BN162" s="147"/>
      <c r="BO162" s="147"/>
      <c r="BP162" s="147"/>
      <c r="BQ162" s="147"/>
      <c r="BR162" s="147"/>
      <c r="BS162" s="147"/>
      <c r="BT162" s="147"/>
      <c r="BU162" s="147"/>
      <c r="BV162" s="147"/>
      <c r="BW162" s="147"/>
      <c r="BX162" s="147"/>
      <c r="BY162" s="147"/>
      <c r="BZ162" s="147"/>
      <c r="CA162" s="147"/>
      <c r="CB162" s="147"/>
      <c r="CC162" s="147"/>
      <c r="CD162" s="147"/>
      <c r="CE162" s="147"/>
      <c r="CF162" s="147"/>
      <c r="CG162" s="147"/>
      <c r="CH162" s="147"/>
      <c r="CI162" s="147"/>
      <c r="CJ162" s="147"/>
      <c r="CK162" s="147"/>
      <c r="CL162" s="147"/>
      <c r="CM162" s="147"/>
      <c r="CN162" s="147"/>
      <c r="CO162" s="147"/>
      <c r="CP162" s="147"/>
      <c r="CQ162" s="147"/>
      <c r="CR162" s="147"/>
      <c r="CS162" s="147"/>
      <c r="CT162" s="147"/>
      <c r="CU162" s="147"/>
      <c r="CV162" s="147"/>
      <c r="CW162" s="147"/>
      <c r="CX162" s="147"/>
      <c r="CY162" s="147"/>
      <c r="CZ162" s="147"/>
      <c r="DA162" s="147"/>
      <c r="DB162" s="147"/>
      <c r="DC162" s="147"/>
      <c r="DD162" s="147"/>
      <c r="DE162" s="147"/>
      <c r="DF162" s="147"/>
      <c r="DG162" s="147"/>
      <c r="DH162" s="147"/>
      <c r="DI162" s="147"/>
      <c r="DJ162" s="147"/>
      <c r="DK162" s="147"/>
      <c r="DL162" s="147"/>
      <c r="DM162" s="147"/>
      <c r="DN162" s="152"/>
    </row>
  </sheetData>
  <mergeCells count="541">
    <mergeCell ref="H16:J16"/>
    <mergeCell ref="K16:M16"/>
    <mergeCell ref="A17:C17"/>
    <mergeCell ref="D17:G17"/>
    <mergeCell ref="A32:M32"/>
    <mergeCell ref="A33:M33"/>
    <mergeCell ref="A23:D23"/>
    <mergeCell ref="E23:F23"/>
    <mergeCell ref="G23:I23"/>
    <mergeCell ref="J23:K23"/>
    <mergeCell ref="L23:N23"/>
    <mergeCell ref="A25:M25"/>
    <mergeCell ref="A26:M26"/>
    <mergeCell ref="A21:D21"/>
    <mergeCell ref="A16:C16"/>
    <mergeCell ref="D16:G16"/>
    <mergeCell ref="A18:D18"/>
    <mergeCell ref="E18:F18"/>
    <mergeCell ref="G18:I18"/>
    <mergeCell ref="J18:K18"/>
    <mergeCell ref="E21:F21"/>
    <mergeCell ref="G21:I21"/>
    <mergeCell ref="J21:K21"/>
    <mergeCell ref="L21:N21"/>
    <mergeCell ref="A5:B5"/>
    <mergeCell ref="A10:G10"/>
    <mergeCell ref="H10:M10"/>
    <mergeCell ref="A11:G11"/>
    <mergeCell ref="H11:M11"/>
    <mergeCell ref="K14:L14"/>
    <mergeCell ref="A15:B15"/>
    <mergeCell ref="D15:E15"/>
    <mergeCell ref="F15:G15"/>
    <mergeCell ref="I15:J15"/>
    <mergeCell ref="K15:L15"/>
    <mergeCell ref="A13:G13"/>
    <mergeCell ref="H13:M13"/>
    <mergeCell ref="A12:G12"/>
    <mergeCell ref="H12:M12"/>
    <mergeCell ref="A14:B14"/>
    <mergeCell ref="D14:E14"/>
    <mergeCell ref="F14:G14"/>
    <mergeCell ref="I14:J14"/>
    <mergeCell ref="H17:J17"/>
    <mergeCell ref="K17:M17"/>
    <mergeCell ref="J20:K20"/>
    <mergeCell ref="L20:N20"/>
    <mergeCell ref="A24:M24"/>
    <mergeCell ref="L18:N18"/>
    <mergeCell ref="A19:D19"/>
    <mergeCell ref="E19:F19"/>
    <mergeCell ref="G19:I19"/>
    <mergeCell ref="J19:K19"/>
    <mergeCell ref="L19:N19"/>
    <mergeCell ref="G22:I22"/>
    <mergeCell ref="J22:K22"/>
    <mergeCell ref="L22:N22"/>
    <mergeCell ref="A20:D20"/>
    <mergeCell ref="E20:F20"/>
    <mergeCell ref="E22:F22"/>
    <mergeCell ref="A22:D22"/>
    <mergeCell ref="G20:I20"/>
    <mergeCell ref="A38:M38"/>
    <mergeCell ref="A27:M27"/>
    <mergeCell ref="A28:M28"/>
    <mergeCell ref="A29:M29"/>
    <mergeCell ref="A30:M30"/>
    <mergeCell ref="A31:M31"/>
    <mergeCell ref="A34:M34"/>
    <mergeCell ref="A35:M35"/>
    <mergeCell ref="A36:M36"/>
    <mergeCell ref="A37:M37"/>
    <mergeCell ref="T10:T12"/>
    <mergeCell ref="T13:T14"/>
    <mergeCell ref="S9:T9"/>
    <mergeCell ref="V9:AA9"/>
    <mergeCell ref="Q13:Q14"/>
    <mergeCell ref="P10:P12"/>
    <mergeCell ref="P13:P14"/>
    <mergeCell ref="P15:P16"/>
    <mergeCell ref="P9:Q9"/>
    <mergeCell ref="V33:AE35"/>
    <mergeCell ref="V29:AC32"/>
    <mergeCell ref="AC8:AM8"/>
    <mergeCell ref="V25:V27"/>
    <mergeCell ref="W25:W27"/>
    <mergeCell ref="X25:X27"/>
    <mergeCell ref="Y25:Y27"/>
    <mergeCell ref="V11:AA14"/>
    <mergeCell ref="V16:Y16"/>
    <mergeCell ref="V23:Y23"/>
    <mergeCell ref="V46:AC47"/>
    <mergeCell ref="A1:H1"/>
    <mergeCell ref="AV15:AX15"/>
    <mergeCell ref="AY15:BA15"/>
    <mergeCell ref="AO16:AQ16"/>
    <mergeCell ref="AR16:AU16"/>
    <mergeCell ref="AO31:BA31"/>
    <mergeCell ref="AO32:BA32"/>
    <mergeCell ref="AO22:AR22"/>
    <mergeCell ref="AS22:AT22"/>
    <mergeCell ref="AU22:AW22"/>
    <mergeCell ref="AX22:AY22"/>
    <mergeCell ref="AZ22:BB22"/>
    <mergeCell ref="AO24:BA24"/>
    <mergeCell ref="AO25:BA25"/>
    <mergeCell ref="AO20:AR20"/>
    <mergeCell ref="AO15:AQ15"/>
    <mergeCell ref="AR15:AU15"/>
    <mergeCell ref="AO17:AR17"/>
    <mergeCell ref="AS17:AT17"/>
    <mergeCell ref="AU17:AW17"/>
    <mergeCell ref="AX17:AY17"/>
    <mergeCell ref="AS20:AT20"/>
    <mergeCell ref="AU20:AW20"/>
    <mergeCell ref="AX20:AY20"/>
    <mergeCell ref="AZ20:BB20"/>
    <mergeCell ref="AO9:AU9"/>
    <mergeCell ref="AV9:BA9"/>
    <mergeCell ref="AO10:AU10"/>
    <mergeCell ref="AV10:BA10"/>
    <mergeCell ref="AY13:AZ13"/>
    <mergeCell ref="AO14:AP14"/>
    <mergeCell ref="AR14:AS14"/>
    <mergeCell ref="AT14:AU14"/>
    <mergeCell ref="AW14:AX14"/>
    <mergeCell ref="AY14:AZ14"/>
    <mergeCell ref="AO12:AU12"/>
    <mergeCell ref="AV12:BA12"/>
    <mergeCell ref="AO11:AU11"/>
    <mergeCell ref="AV11:BA11"/>
    <mergeCell ref="AO13:AP13"/>
    <mergeCell ref="AR13:AS13"/>
    <mergeCell ref="AT13:AU13"/>
    <mergeCell ref="AW13:AX13"/>
    <mergeCell ref="AV16:AX16"/>
    <mergeCell ref="AY16:BA16"/>
    <mergeCell ref="AX19:AY19"/>
    <mergeCell ref="AZ19:BB19"/>
    <mergeCell ref="AO23:BA23"/>
    <mergeCell ref="AZ17:BB17"/>
    <mergeCell ref="AO18:AR18"/>
    <mergeCell ref="AS18:AT18"/>
    <mergeCell ref="AU18:AW18"/>
    <mergeCell ref="AX18:AY18"/>
    <mergeCell ref="AZ18:BB18"/>
    <mergeCell ref="AU21:AW21"/>
    <mergeCell ref="AX21:AY21"/>
    <mergeCell ref="AZ21:BB21"/>
    <mergeCell ref="AO19:AR19"/>
    <mergeCell ref="AS19:AT19"/>
    <mergeCell ref="AS21:AT21"/>
    <mergeCell ref="AO21:AR21"/>
    <mergeCell ref="AU19:AW19"/>
    <mergeCell ref="AO37:BA37"/>
    <mergeCell ref="AO26:BA26"/>
    <mergeCell ref="AO27:BA27"/>
    <mergeCell ref="AO28:BA28"/>
    <mergeCell ref="AO29:BA29"/>
    <mergeCell ref="AO30:BA30"/>
    <mergeCell ref="AO33:BA33"/>
    <mergeCell ref="AO34:BA34"/>
    <mergeCell ref="AO35:BA35"/>
    <mergeCell ref="AO36:BA36"/>
    <mergeCell ref="R61:S61"/>
    <mergeCell ref="T61:U61"/>
    <mergeCell ref="V61:W61"/>
    <mergeCell ref="X61:Y61"/>
    <mergeCell ref="Z61:AA61"/>
    <mergeCell ref="AB61:AC61"/>
    <mergeCell ref="AD61:AE61"/>
    <mergeCell ref="AF61:AG61"/>
    <mergeCell ref="R65:U65"/>
    <mergeCell ref="V65:Y65"/>
    <mergeCell ref="R66:U68"/>
    <mergeCell ref="V66:W66"/>
    <mergeCell ref="V67:W67"/>
    <mergeCell ref="V68:W68"/>
    <mergeCell ref="X66:Y66"/>
    <mergeCell ref="X67:Y67"/>
    <mergeCell ref="X68:Y68"/>
    <mergeCell ref="Z65:AC65"/>
    <mergeCell ref="AD65:AG65"/>
    <mergeCell ref="Z66:AA66"/>
    <mergeCell ref="Z67:AA67"/>
    <mergeCell ref="Z68:AA68"/>
    <mergeCell ref="AB66:AC66"/>
    <mergeCell ref="AB67:AC67"/>
    <mergeCell ref="AB68:AC68"/>
    <mergeCell ref="AD66:AE66"/>
    <mergeCell ref="AD67:AE67"/>
    <mergeCell ref="AD68:AE68"/>
    <mergeCell ref="AF66:AG66"/>
    <mergeCell ref="AF67:AG67"/>
    <mergeCell ref="AF68:AG68"/>
    <mergeCell ref="R73:U73"/>
    <mergeCell ref="R75:U75"/>
    <mergeCell ref="R77:U77"/>
    <mergeCell ref="R74:U74"/>
    <mergeCell ref="R76:U76"/>
    <mergeCell ref="R78:U78"/>
    <mergeCell ref="R79:U79"/>
    <mergeCell ref="R81:U81"/>
    <mergeCell ref="R80:U80"/>
    <mergeCell ref="R82:U82"/>
    <mergeCell ref="V80:V82"/>
    <mergeCell ref="V70:W70"/>
    <mergeCell ref="V71:W71"/>
    <mergeCell ref="V72:W72"/>
    <mergeCell ref="X70:Y70"/>
    <mergeCell ref="X71:Y71"/>
    <mergeCell ref="X72:Y72"/>
    <mergeCell ref="Z70:AA70"/>
    <mergeCell ref="Z71:AA71"/>
    <mergeCell ref="Z72:AA72"/>
    <mergeCell ref="AB70:AC70"/>
    <mergeCell ref="AB71:AC71"/>
    <mergeCell ref="AB72:AC72"/>
    <mergeCell ref="AD70:AE70"/>
    <mergeCell ref="AD71:AE71"/>
    <mergeCell ref="AD72:AE72"/>
    <mergeCell ref="AF70:AG70"/>
    <mergeCell ref="AF71:AG71"/>
    <mergeCell ref="AF72:AG72"/>
    <mergeCell ref="V69:W69"/>
    <mergeCell ref="X69:Y69"/>
    <mergeCell ref="Z69:AA69"/>
    <mergeCell ref="AB69:AC69"/>
    <mergeCell ref="AD69:AE69"/>
    <mergeCell ref="AF69:AG69"/>
    <mergeCell ref="R69:U69"/>
    <mergeCell ref="R70:R72"/>
    <mergeCell ref="S70:T70"/>
    <mergeCell ref="S71:T71"/>
    <mergeCell ref="S72:T72"/>
    <mergeCell ref="R83:U83"/>
    <mergeCell ref="R84:U84"/>
    <mergeCell ref="R85:U85"/>
    <mergeCell ref="R86:U86"/>
    <mergeCell ref="R55:AG55"/>
    <mergeCell ref="R57:S57"/>
    <mergeCell ref="T57:U57"/>
    <mergeCell ref="R58:S58"/>
    <mergeCell ref="T58:U58"/>
    <mergeCell ref="R59:S59"/>
    <mergeCell ref="T59:U59"/>
    <mergeCell ref="R54:AG54"/>
    <mergeCell ref="Y80:AA80"/>
    <mergeCell ref="Y81:AA81"/>
    <mergeCell ref="Y82:AA82"/>
    <mergeCell ref="Y84:AA84"/>
    <mergeCell ref="Y85:AA85"/>
    <mergeCell ref="Y86:AA86"/>
    <mergeCell ref="AC14:AM14"/>
    <mergeCell ref="A2:H2"/>
    <mergeCell ref="H47:J47"/>
    <mergeCell ref="K47:M47"/>
    <mergeCell ref="A48:C48"/>
    <mergeCell ref="D48:G48"/>
    <mergeCell ref="A63:M63"/>
    <mergeCell ref="A64:M64"/>
    <mergeCell ref="A54:D54"/>
    <mergeCell ref="E54:F54"/>
    <mergeCell ref="G54:I54"/>
    <mergeCell ref="J54:K54"/>
    <mergeCell ref="L54:N54"/>
    <mergeCell ref="A56:M56"/>
    <mergeCell ref="A57:M57"/>
    <mergeCell ref="A52:D52"/>
    <mergeCell ref="A47:C47"/>
    <mergeCell ref="D47:G47"/>
    <mergeCell ref="A49:D49"/>
    <mergeCell ref="E49:F49"/>
    <mergeCell ref="G49:I49"/>
    <mergeCell ref="J49:K49"/>
    <mergeCell ref="E52:F52"/>
    <mergeCell ref="G52:I52"/>
    <mergeCell ref="J52:K52"/>
    <mergeCell ref="L52:N52"/>
    <mergeCell ref="A41:G41"/>
    <mergeCell ref="H41:M41"/>
    <mergeCell ref="A42:G42"/>
    <mergeCell ref="H42:M42"/>
    <mergeCell ref="K45:L45"/>
    <mergeCell ref="A46:B46"/>
    <mergeCell ref="D46:E46"/>
    <mergeCell ref="F46:G46"/>
    <mergeCell ref="I46:J46"/>
    <mergeCell ref="K46:L46"/>
    <mergeCell ref="A44:G44"/>
    <mergeCell ref="H44:M44"/>
    <mergeCell ref="A43:G43"/>
    <mergeCell ref="H43:M43"/>
    <mergeCell ref="A45:B45"/>
    <mergeCell ref="D45:E45"/>
    <mergeCell ref="F45:G45"/>
    <mergeCell ref="I45:J45"/>
    <mergeCell ref="H48:J48"/>
    <mergeCell ref="K48:M48"/>
    <mergeCell ref="J51:K51"/>
    <mergeCell ref="L51:N51"/>
    <mergeCell ref="A55:M55"/>
    <mergeCell ref="L49:N49"/>
    <mergeCell ref="A50:D50"/>
    <mergeCell ref="E50:F50"/>
    <mergeCell ref="G50:I50"/>
    <mergeCell ref="J50:K50"/>
    <mergeCell ref="L50:N50"/>
    <mergeCell ref="G53:I53"/>
    <mergeCell ref="J53:K53"/>
    <mergeCell ref="L53:N53"/>
    <mergeCell ref="A51:D51"/>
    <mergeCell ref="E51:F51"/>
    <mergeCell ref="E53:F53"/>
    <mergeCell ref="A53:D53"/>
    <mergeCell ref="G51:I51"/>
    <mergeCell ref="A69:M69"/>
    <mergeCell ref="A58:M58"/>
    <mergeCell ref="A59:M59"/>
    <mergeCell ref="A60:M60"/>
    <mergeCell ref="A61:M61"/>
    <mergeCell ref="A62:M62"/>
    <mergeCell ref="A65:M65"/>
    <mergeCell ref="A66:M66"/>
    <mergeCell ref="A67:M67"/>
    <mergeCell ref="A68:M68"/>
    <mergeCell ref="H78:J78"/>
    <mergeCell ref="K78:M78"/>
    <mergeCell ref="A79:C79"/>
    <mergeCell ref="D79:G79"/>
    <mergeCell ref="A94:M94"/>
    <mergeCell ref="A95:M95"/>
    <mergeCell ref="A85:D85"/>
    <mergeCell ref="E85:F85"/>
    <mergeCell ref="G85:I85"/>
    <mergeCell ref="J85:K85"/>
    <mergeCell ref="L85:N85"/>
    <mergeCell ref="A87:M87"/>
    <mergeCell ref="A88:M88"/>
    <mergeCell ref="A83:D83"/>
    <mergeCell ref="A78:C78"/>
    <mergeCell ref="D78:G78"/>
    <mergeCell ref="A80:D80"/>
    <mergeCell ref="E80:F80"/>
    <mergeCell ref="G80:I80"/>
    <mergeCell ref="J80:K80"/>
    <mergeCell ref="E83:F83"/>
    <mergeCell ref="G83:I83"/>
    <mergeCell ref="J83:K83"/>
    <mergeCell ref="L83:N83"/>
    <mergeCell ref="A72:G72"/>
    <mergeCell ref="H72:M72"/>
    <mergeCell ref="A73:G73"/>
    <mergeCell ref="H73:M73"/>
    <mergeCell ref="K76:L76"/>
    <mergeCell ref="A77:B77"/>
    <mergeCell ref="D77:E77"/>
    <mergeCell ref="F77:G77"/>
    <mergeCell ref="I77:J77"/>
    <mergeCell ref="K77:L77"/>
    <mergeCell ref="A75:G75"/>
    <mergeCell ref="H75:M75"/>
    <mergeCell ref="A74:G74"/>
    <mergeCell ref="H74:M74"/>
    <mergeCell ref="A76:B76"/>
    <mergeCell ref="D76:E76"/>
    <mergeCell ref="F76:G76"/>
    <mergeCell ref="I76:J76"/>
    <mergeCell ref="H79:J79"/>
    <mergeCell ref="K79:M79"/>
    <mergeCell ref="J82:K82"/>
    <mergeCell ref="L82:N82"/>
    <mergeCell ref="A86:M86"/>
    <mergeCell ref="L80:N80"/>
    <mergeCell ref="A81:D81"/>
    <mergeCell ref="E81:F81"/>
    <mergeCell ref="G81:I81"/>
    <mergeCell ref="J81:K81"/>
    <mergeCell ref="L81:N81"/>
    <mergeCell ref="G84:I84"/>
    <mergeCell ref="J84:K84"/>
    <mergeCell ref="L84:N84"/>
    <mergeCell ref="A82:D82"/>
    <mergeCell ref="E82:F82"/>
    <mergeCell ref="E84:F84"/>
    <mergeCell ref="A84:D84"/>
    <mergeCell ref="G82:I82"/>
    <mergeCell ref="A100:M100"/>
    <mergeCell ref="A89:M89"/>
    <mergeCell ref="A90:M90"/>
    <mergeCell ref="A91:M91"/>
    <mergeCell ref="A92:M92"/>
    <mergeCell ref="A93:M93"/>
    <mergeCell ref="A96:M96"/>
    <mergeCell ref="A97:M97"/>
    <mergeCell ref="A98:M98"/>
    <mergeCell ref="A99:M99"/>
    <mergeCell ref="H109:J109"/>
    <mergeCell ref="K109:M109"/>
    <mergeCell ref="A110:C110"/>
    <mergeCell ref="D110:G110"/>
    <mergeCell ref="A125:M125"/>
    <mergeCell ref="A126:M126"/>
    <mergeCell ref="A116:D116"/>
    <mergeCell ref="E116:F116"/>
    <mergeCell ref="G116:I116"/>
    <mergeCell ref="J116:K116"/>
    <mergeCell ref="L116:N116"/>
    <mergeCell ref="A118:M118"/>
    <mergeCell ref="A119:M119"/>
    <mergeCell ref="A114:D114"/>
    <mergeCell ref="A109:C109"/>
    <mergeCell ref="D109:G109"/>
    <mergeCell ref="A111:D111"/>
    <mergeCell ref="E111:F111"/>
    <mergeCell ref="G111:I111"/>
    <mergeCell ref="J111:K111"/>
    <mergeCell ref="E114:F114"/>
    <mergeCell ref="G114:I114"/>
    <mergeCell ref="J114:K114"/>
    <mergeCell ref="L114:N114"/>
    <mergeCell ref="A103:G103"/>
    <mergeCell ref="H103:M103"/>
    <mergeCell ref="A104:G104"/>
    <mergeCell ref="H104:M104"/>
    <mergeCell ref="K107:L107"/>
    <mergeCell ref="A108:B108"/>
    <mergeCell ref="D108:E108"/>
    <mergeCell ref="F108:G108"/>
    <mergeCell ref="I108:J108"/>
    <mergeCell ref="K108:L108"/>
    <mergeCell ref="A106:G106"/>
    <mergeCell ref="H106:M106"/>
    <mergeCell ref="A105:G105"/>
    <mergeCell ref="H105:M105"/>
    <mergeCell ref="A107:B107"/>
    <mergeCell ref="D107:E107"/>
    <mergeCell ref="F107:G107"/>
    <mergeCell ref="I107:J107"/>
    <mergeCell ref="H110:J110"/>
    <mergeCell ref="K110:M110"/>
    <mergeCell ref="J113:K113"/>
    <mergeCell ref="L113:N113"/>
    <mergeCell ref="A117:M117"/>
    <mergeCell ref="L111:N111"/>
    <mergeCell ref="A112:D112"/>
    <mergeCell ref="E112:F112"/>
    <mergeCell ref="G112:I112"/>
    <mergeCell ref="J112:K112"/>
    <mergeCell ref="L112:N112"/>
    <mergeCell ref="G115:I115"/>
    <mergeCell ref="J115:K115"/>
    <mergeCell ref="L115:N115"/>
    <mergeCell ref="A113:D113"/>
    <mergeCell ref="E113:F113"/>
    <mergeCell ref="E115:F115"/>
    <mergeCell ref="A115:D115"/>
    <mergeCell ref="G113:I113"/>
    <mergeCell ref="A131:M131"/>
    <mergeCell ref="A120:M120"/>
    <mergeCell ref="A121:M121"/>
    <mergeCell ref="A122:M122"/>
    <mergeCell ref="A123:M123"/>
    <mergeCell ref="A124:M124"/>
    <mergeCell ref="A127:M127"/>
    <mergeCell ref="A128:M128"/>
    <mergeCell ref="A129:M129"/>
    <mergeCell ref="A130:M130"/>
    <mergeCell ref="H140:J140"/>
    <mergeCell ref="K140:M140"/>
    <mergeCell ref="A141:C141"/>
    <mergeCell ref="D141:G141"/>
    <mergeCell ref="A156:M156"/>
    <mergeCell ref="A157:M157"/>
    <mergeCell ref="A147:D147"/>
    <mergeCell ref="E147:F147"/>
    <mergeCell ref="G147:I147"/>
    <mergeCell ref="J147:K147"/>
    <mergeCell ref="L147:N147"/>
    <mergeCell ref="A149:M149"/>
    <mergeCell ref="A150:M150"/>
    <mergeCell ref="A145:D145"/>
    <mergeCell ref="A140:C140"/>
    <mergeCell ref="D140:G140"/>
    <mergeCell ref="A142:D142"/>
    <mergeCell ref="E142:F142"/>
    <mergeCell ref="G142:I142"/>
    <mergeCell ref="J142:K142"/>
    <mergeCell ref="E145:F145"/>
    <mergeCell ref="G145:I145"/>
    <mergeCell ref="J145:K145"/>
    <mergeCell ref="L145:N145"/>
    <mergeCell ref="A134:G134"/>
    <mergeCell ref="H134:M134"/>
    <mergeCell ref="A135:G135"/>
    <mergeCell ref="H135:M135"/>
    <mergeCell ref="K138:L138"/>
    <mergeCell ref="A139:B139"/>
    <mergeCell ref="D139:E139"/>
    <mergeCell ref="F139:G139"/>
    <mergeCell ref="I139:J139"/>
    <mergeCell ref="K139:L139"/>
    <mergeCell ref="A137:G137"/>
    <mergeCell ref="H137:M137"/>
    <mergeCell ref="A136:G136"/>
    <mergeCell ref="H136:M136"/>
    <mergeCell ref="A138:B138"/>
    <mergeCell ref="D138:E138"/>
    <mergeCell ref="F138:G138"/>
    <mergeCell ref="I138:J138"/>
    <mergeCell ref="H141:J141"/>
    <mergeCell ref="K141:M141"/>
    <mergeCell ref="J144:K144"/>
    <mergeCell ref="L144:N144"/>
    <mergeCell ref="A148:M148"/>
    <mergeCell ref="L142:N142"/>
    <mergeCell ref="A143:D143"/>
    <mergeCell ref="E143:F143"/>
    <mergeCell ref="G143:I143"/>
    <mergeCell ref="J143:K143"/>
    <mergeCell ref="L143:N143"/>
    <mergeCell ref="G146:I146"/>
    <mergeCell ref="J146:K146"/>
    <mergeCell ref="L146:N146"/>
    <mergeCell ref="A144:D144"/>
    <mergeCell ref="E144:F144"/>
    <mergeCell ref="E146:F146"/>
    <mergeCell ref="A146:D146"/>
    <mergeCell ref="G144:I144"/>
    <mergeCell ref="A162:M162"/>
    <mergeCell ref="A151:M151"/>
    <mergeCell ref="A152:M152"/>
    <mergeCell ref="A153:M153"/>
    <mergeCell ref="A154:M154"/>
    <mergeCell ref="A155:M155"/>
    <mergeCell ref="A158:M158"/>
    <mergeCell ref="A159:M159"/>
    <mergeCell ref="A160:M160"/>
    <mergeCell ref="A161:M161"/>
    <mergeCell ref="E8:F8"/>
    <mergeCell ref="P18:T18"/>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drawing r:id="rId1"/>
</worksheet>
</file>

<file path=xl/worksheets/sheet5.xml><?xml version="1.0" encoding="utf-8"?>
<worksheet xmlns:r="http://schemas.openxmlformats.org/officeDocument/2006/relationships" xmlns="http://schemas.openxmlformats.org/spreadsheetml/2006/main">
  <dimension ref="A1:DX126"/>
  <sheetViews>
    <sheetView workbookViewId="0" showGridLines="0" defaultGridColor="1"/>
  </sheetViews>
  <sheetFormatPr defaultColWidth="10.8333" defaultRowHeight="16" customHeight="1" outlineLevelRow="0" outlineLevelCol="0"/>
  <cols>
    <col min="1" max="1" width="38.8047" style="739" customWidth="1"/>
    <col min="2" max="2" width="20.1875" style="739" customWidth="1"/>
    <col min="3" max="3" width="22.8828" style="739" customWidth="1"/>
    <col min="4" max="4" width="7.92188" style="739" customWidth="1"/>
    <col min="5" max="9" width="23.7891" style="739" customWidth="1"/>
    <col min="10" max="10" width="17.1719" style="739" customWidth="1"/>
    <col min="11" max="13" width="21.3516" style="739" customWidth="1"/>
    <col min="14" max="16" width="10.8516" style="739" customWidth="1"/>
    <col min="17" max="17" width="21.6719" style="739" customWidth="1"/>
    <col min="18" max="20" width="10.8516" style="739" customWidth="1"/>
    <col min="21" max="21" width="20.3516" style="739" customWidth="1"/>
    <col min="22" max="24" width="10.8516" style="739" customWidth="1"/>
    <col min="25" max="25" width="21.5" style="739" customWidth="1"/>
    <col min="26" max="28" width="10.8516" style="739" customWidth="1"/>
    <col min="29" max="29" width="20.3516" style="739" customWidth="1"/>
    <col min="30" max="32" width="10.8516" style="739" customWidth="1"/>
    <col min="33" max="33" width="20.3516" style="739" customWidth="1"/>
    <col min="34" max="36" width="10.8516" style="739" customWidth="1"/>
    <col min="37" max="37" width="19.5" style="739" customWidth="1"/>
    <col min="38" max="40" width="10.8516" style="739" customWidth="1"/>
    <col min="41" max="41" width="20.5" style="739" customWidth="1"/>
    <col min="42" max="44" width="10.8516" style="739" customWidth="1"/>
    <col min="45" max="45" width="21.8516" style="739" customWidth="1"/>
    <col min="46" max="48" width="10.8516" style="739" customWidth="1"/>
    <col min="49" max="49" width="21.1719" style="739" customWidth="1"/>
    <col min="50" max="52" width="10.8516" style="739" customWidth="1"/>
    <col min="53" max="53" width="21.3516" style="739" customWidth="1"/>
    <col min="54" max="56" width="10.8516" style="739" customWidth="1"/>
    <col min="57" max="57" width="21.8516" style="739" customWidth="1"/>
    <col min="58" max="60" width="10.8516" style="739" customWidth="1"/>
    <col min="61" max="61" width="21.3516" style="739" customWidth="1"/>
    <col min="62" max="64" width="10.8516" style="739" customWidth="1"/>
    <col min="65" max="65" width="20.5" style="739" customWidth="1"/>
    <col min="66" max="68" width="10.8516" style="739" customWidth="1"/>
    <col min="69" max="69" width="21.1719" style="739" customWidth="1"/>
    <col min="70" max="72" width="10.8516" style="739" customWidth="1"/>
    <col min="73" max="73" width="21.6719" style="739" customWidth="1"/>
    <col min="74" max="76" width="10.8516" style="739" customWidth="1"/>
    <col min="77" max="77" width="20.8516" style="739" customWidth="1"/>
    <col min="78" max="80" width="10.8516" style="739" customWidth="1"/>
    <col min="81" max="81" width="21.6719" style="739" customWidth="1"/>
    <col min="82" max="84" width="10.8516" style="739" customWidth="1"/>
    <col min="85" max="85" width="21.8516" style="739" customWidth="1"/>
    <col min="86" max="88" width="10.8516" style="739" customWidth="1"/>
    <col min="89" max="89" width="20.8516" style="739" customWidth="1"/>
    <col min="90" max="92" width="10.8516" style="739" customWidth="1"/>
    <col min="93" max="93" width="21.3516" style="739" customWidth="1"/>
    <col min="94" max="96" width="10.8516" style="739" customWidth="1"/>
    <col min="97" max="97" width="21" style="739" customWidth="1"/>
    <col min="98" max="100" width="10.8516" style="739" customWidth="1"/>
    <col min="101" max="101" width="21" style="739" customWidth="1"/>
    <col min="102" max="104" width="10.8516" style="739" customWidth="1"/>
    <col min="105" max="105" width="21.3516" style="739" customWidth="1"/>
    <col min="106" max="108" width="10.8516" style="739" customWidth="1"/>
    <col min="109" max="109" width="21.1719" style="739" customWidth="1"/>
    <col min="110" max="112" width="10.8516" style="739" customWidth="1"/>
    <col min="113" max="113" width="21.6719" style="739" customWidth="1"/>
    <col min="114" max="116" width="10.8516" style="739" customWidth="1"/>
    <col min="117" max="117" width="21.3516" style="739" customWidth="1"/>
    <col min="118" max="120" width="10.8516" style="739" customWidth="1"/>
    <col min="121" max="121" width="21.3516" style="739" customWidth="1"/>
    <col min="122" max="124" width="10.8516" style="739" customWidth="1"/>
    <col min="125" max="125" width="21" style="739" customWidth="1"/>
    <col min="126" max="128" width="10.8516" style="739" customWidth="1"/>
    <col min="129" max="16384" width="10.8516" style="739" customWidth="1"/>
  </cols>
  <sheetData>
    <row r="1" ht="18" customHeight="1">
      <c r="A1" t="s" s="740">
        <v>505</v>
      </c>
      <c r="B1" t="s" s="741">
        <v>506</v>
      </c>
      <c r="C1" s="742"/>
      <c r="D1" s="742"/>
      <c r="E1" s="742"/>
      <c r="F1" s="742"/>
      <c r="G1" s="742"/>
      <c r="H1" s="742"/>
      <c r="I1" s="742"/>
      <c r="J1" s="742"/>
      <c r="K1" s="742"/>
      <c r="L1" s="742"/>
      <c r="M1" s="742"/>
      <c r="N1" s="742"/>
      <c r="O1" s="742"/>
      <c r="P1" s="742"/>
      <c r="Q1" s="743">
        <f>SUM(C1:P1)</f>
        <v>0</v>
      </c>
      <c r="R1" s="744"/>
      <c r="S1" s="744"/>
      <c r="T1" s="744"/>
      <c r="U1" s="744"/>
      <c r="V1" s="744"/>
      <c r="W1" s="744"/>
      <c r="X1" s="744"/>
      <c r="Y1" s="744"/>
      <c r="Z1" s="744"/>
      <c r="AA1" s="744"/>
      <c r="AB1" s="744"/>
      <c r="AC1" s="744"/>
      <c r="AD1" s="744"/>
      <c r="AE1" s="744"/>
      <c r="AF1" s="744"/>
      <c r="AG1" s="744"/>
      <c r="AH1" s="744"/>
      <c r="AI1" s="744"/>
      <c r="AJ1" s="744"/>
      <c r="AK1" s="744"/>
      <c r="AL1" s="744"/>
      <c r="AM1" s="744"/>
      <c r="AN1" s="744"/>
      <c r="AO1" s="744"/>
      <c r="AP1" s="744"/>
      <c r="AQ1" s="744"/>
      <c r="AR1" s="744"/>
      <c r="AS1" s="744"/>
      <c r="AT1" s="744"/>
      <c r="AU1" s="744"/>
      <c r="AV1" s="744"/>
      <c r="AW1" s="744"/>
      <c r="AX1" s="744"/>
      <c r="AY1" s="744"/>
      <c r="AZ1" s="744"/>
      <c r="BA1" s="744"/>
      <c r="BB1" s="744"/>
      <c r="BC1" s="744"/>
      <c r="BD1" s="744"/>
      <c r="BE1" s="744"/>
      <c r="BF1" s="744"/>
      <c r="BG1" s="744"/>
      <c r="BH1" s="744"/>
      <c r="BI1" s="744"/>
      <c r="BJ1" s="744"/>
      <c r="BK1" s="744"/>
      <c r="BL1" s="744"/>
      <c r="BM1" s="744"/>
      <c r="BN1" s="744"/>
      <c r="BO1" s="744"/>
      <c r="BP1" s="744"/>
      <c r="BQ1" s="744"/>
      <c r="BR1" s="744"/>
      <c r="BS1" s="744"/>
      <c r="BT1" s="744"/>
      <c r="BU1" s="744"/>
      <c r="BV1" s="744"/>
      <c r="BW1" s="744"/>
      <c r="BX1" s="744"/>
      <c r="BY1" s="744"/>
      <c r="BZ1" s="744"/>
      <c r="CA1" s="744"/>
      <c r="CB1" s="744"/>
      <c r="CC1" s="744"/>
      <c r="CD1" s="744"/>
      <c r="CE1" s="744"/>
      <c r="CF1" s="744"/>
      <c r="CG1" s="744"/>
      <c r="CH1" s="744"/>
      <c r="CI1" s="744"/>
      <c r="CJ1" s="744"/>
      <c r="CK1" s="744"/>
      <c r="CL1" s="744"/>
      <c r="CM1" s="744"/>
      <c r="CN1" s="744"/>
      <c r="CO1" s="744"/>
      <c r="CP1" s="744"/>
      <c r="CQ1" s="744"/>
      <c r="CR1" s="744"/>
      <c r="CS1" s="744"/>
      <c r="CT1" s="744"/>
      <c r="CU1" s="744"/>
      <c r="CV1" s="744"/>
      <c r="CW1" s="744"/>
      <c r="CX1" s="744"/>
      <c r="CY1" s="744"/>
      <c r="CZ1" s="744"/>
      <c r="DA1" s="744"/>
      <c r="DB1" s="744"/>
      <c r="DC1" s="744"/>
      <c r="DD1" s="744"/>
      <c r="DE1" s="744"/>
      <c r="DF1" s="744"/>
      <c r="DG1" s="744"/>
      <c r="DH1" s="744"/>
      <c r="DI1" s="744"/>
      <c r="DJ1" s="744"/>
      <c r="DK1" s="744"/>
      <c r="DL1" s="744"/>
      <c r="DM1" s="744"/>
      <c r="DN1" s="744"/>
      <c r="DO1" s="744"/>
      <c r="DP1" s="744"/>
      <c r="DQ1" s="744"/>
      <c r="DR1" s="744"/>
      <c r="DS1" s="744"/>
      <c r="DT1" s="744"/>
      <c r="DU1" s="744"/>
      <c r="DV1" s="744"/>
      <c r="DW1" s="744"/>
      <c r="DX1" s="745"/>
    </row>
    <row r="2" ht="18" customHeight="1">
      <c r="A2" s="746"/>
      <c r="B2" t="s" s="747">
        <v>27</v>
      </c>
      <c r="C2" s="748"/>
      <c r="D2" s="748"/>
      <c r="E2" s="748"/>
      <c r="F2" s="748"/>
      <c r="G2" s="748"/>
      <c r="H2" s="748"/>
      <c r="I2" s="748"/>
      <c r="J2" s="748"/>
      <c r="K2" s="748"/>
      <c r="L2" s="748"/>
      <c r="M2" s="748"/>
      <c r="N2" s="748"/>
      <c r="O2" s="748"/>
      <c r="P2" s="748"/>
      <c r="Q2" s="749">
        <f>C2-J2-K2-N2-O2-P2-H2</f>
        <v>0</v>
      </c>
      <c r="R2" s="750"/>
      <c r="S2" s="750"/>
      <c r="T2" s="750"/>
      <c r="U2" s="750"/>
      <c r="V2" s="750"/>
      <c r="W2" s="750"/>
      <c r="X2" s="750"/>
      <c r="Y2" s="750"/>
      <c r="Z2" s="750"/>
      <c r="AA2" s="750"/>
      <c r="AB2" s="750"/>
      <c r="AC2" s="750"/>
      <c r="AD2" s="750"/>
      <c r="AE2" s="750"/>
      <c r="AF2" s="750"/>
      <c r="AG2" s="750"/>
      <c r="AH2" s="750"/>
      <c r="AI2" s="750"/>
      <c r="AJ2" s="750"/>
      <c r="AK2" s="750"/>
      <c r="AL2" s="750"/>
      <c r="AM2" s="750"/>
      <c r="AN2" s="750"/>
      <c r="AO2" s="750"/>
      <c r="AP2" s="750"/>
      <c r="AQ2" s="750"/>
      <c r="AR2" s="750"/>
      <c r="AS2" s="750"/>
      <c r="AT2" s="750"/>
      <c r="AU2" s="750"/>
      <c r="AV2" s="750"/>
      <c r="AW2" s="750"/>
      <c r="AX2" s="750"/>
      <c r="AY2" s="750"/>
      <c r="AZ2" s="750"/>
      <c r="BA2" s="750"/>
      <c r="BB2" s="750"/>
      <c r="BC2" s="750"/>
      <c r="BD2" s="750"/>
      <c r="BE2" s="750"/>
      <c r="BF2" s="750"/>
      <c r="BG2" s="750"/>
      <c r="BH2" s="750"/>
      <c r="BI2" s="750"/>
      <c r="BJ2" s="750"/>
      <c r="BK2" s="750"/>
      <c r="BL2" s="750"/>
      <c r="BM2" s="750"/>
      <c r="BN2" s="750"/>
      <c r="BO2" s="750"/>
      <c r="BP2" s="750"/>
      <c r="BQ2" s="750"/>
      <c r="BR2" s="750"/>
      <c r="BS2" s="750"/>
      <c r="BT2" s="750"/>
      <c r="BU2" s="750"/>
      <c r="BV2" s="750"/>
      <c r="BW2" s="750"/>
      <c r="BX2" s="750"/>
      <c r="BY2" s="750"/>
      <c r="BZ2" s="750"/>
      <c r="CA2" s="750"/>
      <c r="CB2" s="750"/>
      <c r="CC2" s="750"/>
      <c r="CD2" s="750"/>
      <c r="CE2" s="750"/>
      <c r="CF2" s="750"/>
      <c r="CG2" s="750"/>
      <c r="CH2" s="750"/>
      <c r="CI2" s="750"/>
      <c r="CJ2" s="750"/>
      <c r="CK2" s="750"/>
      <c r="CL2" s="750"/>
      <c r="CM2" s="750"/>
      <c r="CN2" s="750"/>
      <c r="CO2" s="750"/>
      <c r="CP2" s="750"/>
      <c r="CQ2" s="750"/>
      <c r="CR2" s="750"/>
      <c r="CS2" s="750"/>
      <c r="CT2" s="750"/>
      <c r="CU2" s="750"/>
      <c r="CV2" s="750"/>
      <c r="CW2" s="750"/>
      <c r="CX2" s="750"/>
      <c r="CY2" s="750"/>
      <c r="CZ2" s="750"/>
      <c r="DA2" s="750"/>
      <c r="DB2" s="750"/>
      <c r="DC2" s="750"/>
      <c r="DD2" s="750"/>
      <c r="DE2" s="750"/>
      <c r="DF2" s="750"/>
      <c r="DG2" s="750"/>
      <c r="DH2" s="750"/>
      <c r="DI2" s="750"/>
      <c r="DJ2" s="750"/>
      <c r="DK2" s="750"/>
      <c r="DL2" s="750"/>
      <c r="DM2" s="750"/>
      <c r="DN2" s="750"/>
      <c r="DO2" s="750"/>
      <c r="DP2" s="750"/>
      <c r="DQ2" s="750"/>
      <c r="DR2" s="750"/>
      <c r="DS2" s="750"/>
      <c r="DT2" s="750"/>
      <c r="DU2" s="750"/>
      <c r="DV2" s="750"/>
      <c r="DW2" s="750"/>
      <c r="DX2" s="751"/>
    </row>
    <row r="3" ht="18" customHeight="1">
      <c r="A3" s="746"/>
      <c r="B3" t="s" s="747">
        <v>507</v>
      </c>
      <c r="C3" s="748"/>
      <c r="D3" s="748"/>
      <c r="E3" s="748"/>
      <c r="F3" s="748"/>
      <c r="G3" s="748"/>
      <c r="H3" s="748"/>
      <c r="I3" s="748"/>
      <c r="J3" s="748"/>
      <c r="K3" s="748"/>
      <c r="L3" s="748"/>
      <c r="M3" s="748"/>
      <c r="N3" s="748"/>
      <c r="O3" s="748"/>
      <c r="P3" s="748"/>
      <c r="Q3" s="749">
        <f>C3*J3*K3*N3*O3*P3*H3</f>
        <v>0</v>
      </c>
      <c r="R3" s="750"/>
      <c r="S3" s="750"/>
      <c r="T3" s="750"/>
      <c r="U3" s="750"/>
      <c r="V3" s="750"/>
      <c r="W3" s="750"/>
      <c r="X3" s="750"/>
      <c r="Y3" s="750"/>
      <c r="Z3" s="750"/>
      <c r="AA3" s="750"/>
      <c r="AB3" s="750"/>
      <c r="AC3" s="750"/>
      <c r="AD3" s="750"/>
      <c r="AE3" s="750"/>
      <c r="AF3" s="750"/>
      <c r="AG3" s="750"/>
      <c r="AH3" s="750"/>
      <c r="AI3" s="750"/>
      <c r="AJ3" s="750"/>
      <c r="AK3" s="750"/>
      <c r="AL3" s="750"/>
      <c r="AM3" s="750"/>
      <c r="AN3" s="750"/>
      <c r="AO3" s="750"/>
      <c r="AP3" s="750"/>
      <c r="AQ3" s="750"/>
      <c r="AR3" s="750"/>
      <c r="AS3" s="750"/>
      <c r="AT3" s="750"/>
      <c r="AU3" s="750"/>
      <c r="AV3" s="750"/>
      <c r="AW3" s="750"/>
      <c r="AX3" s="750"/>
      <c r="AY3" s="750"/>
      <c r="AZ3" s="750"/>
      <c r="BA3" s="750"/>
      <c r="BB3" s="750"/>
      <c r="BC3" s="750"/>
      <c r="BD3" s="750"/>
      <c r="BE3" s="750"/>
      <c r="BF3" s="750"/>
      <c r="BG3" s="750"/>
      <c r="BH3" s="750"/>
      <c r="BI3" s="750"/>
      <c r="BJ3" s="750"/>
      <c r="BK3" s="750"/>
      <c r="BL3" s="750"/>
      <c r="BM3" s="750"/>
      <c r="BN3" s="750"/>
      <c r="BO3" s="750"/>
      <c r="BP3" s="750"/>
      <c r="BQ3" s="750"/>
      <c r="BR3" s="750"/>
      <c r="BS3" s="750"/>
      <c r="BT3" s="750"/>
      <c r="BU3" s="750"/>
      <c r="BV3" s="750"/>
      <c r="BW3" s="750"/>
      <c r="BX3" s="750"/>
      <c r="BY3" s="750"/>
      <c r="BZ3" s="750"/>
      <c r="CA3" s="750"/>
      <c r="CB3" s="750"/>
      <c r="CC3" s="750"/>
      <c r="CD3" s="750"/>
      <c r="CE3" s="750"/>
      <c r="CF3" s="750"/>
      <c r="CG3" s="750"/>
      <c r="CH3" s="750"/>
      <c r="CI3" s="750"/>
      <c r="CJ3" s="750"/>
      <c r="CK3" s="750"/>
      <c r="CL3" s="750"/>
      <c r="CM3" s="750"/>
      <c r="CN3" s="750"/>
      <c r="CO3" s="750"/>
      <c r="CP3" s="750"/>
      <c r="CQ3" s="750"/>
      <c r="CR3" s="750"/>
      <c r="CS3" s="750"/>
      <c r="CT3" s="750"/>
      <c r="CU3" s="750"/>
      <c r="CV3" s="750"/>
      <c r="CW3" s="750"/>
      <c r="CX3" s="750"/>
      <c r="CY3" s="750"/>
      <c r="CZ3" s="750"/>
      <c r="DA3" s="750"/>
      <c r="DB3" s="750"/>
      <c r="DC3" s="750"/>
      <c r="DD3" s="750"/>
      <c r="DE3" s="750"/>
      <c r="DF3" s="750"/>
      <c r="DG3" s="750"/>
      <c r="DH3" s="750"/>
      <c r="DI3" s="750"/>
      <c r="DJ3" s="750"/>
      <c r="DK3" s="750"/>
      <c r="DL3" s="750"/>
      <c r="DM3" s="750"/>
      <c r="DN3" s="750"/>
      <c r="DO3" s="750"/>
      <c r="DP3" s="750"/>
      <c r="DQ3" s="750"/>
      <c r="DR3" s="750"/>
      <c r="DS3" s="750"/>
      <c r="DT3" s="750"/>
      <c r="DU3" s="750"/>
      <c r="DV3" s="750"/>
      <c r="DW3" s="750"/>
      <c r="DX3" s="751"/>
    </row>
    <row r="4" ht="18" customHeight="1">
      <c r="A4" s="752"/>
      <c r="B4" s="750"/>
      <c r="C4" s="750"/>
      <c r="D4" s="750"/>
      <c r="E4" s="750"/>
      <c r="F4" s="750"/>
      <c r="G4" s="750"/>
      <c r="H4" s="750"/>
      <c r="I4" s="750"/>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0"/>
      <c r="AI4" s="750"/>
      <c r="AJ4" s="750"/>
      <c r="AK4" s="750"/>
      <c r="AL4" s="750"/>
      <c r="AM4" s="750"/>
      <c r="AN4" s="750"/>
      <c r="AO4" s="750"/>
      <c r="AP4" s="750"/>
      <c r="AQ4" s="750"/>
      <c r="AR4" s="750"/>
      <c r="AS4" s="750"/>
      <c r="AT4" s="750"/>
      <c r="AU4" s="750"/>
      <c r="AV4" s="750"/>
      <c r="AW4" s="750"/>
      <c r="AX4" s="750"/>
      <c r="AY4" s="750"/>
      <c r="AZ4" s="750"/>
      <c r="BA4" s="750"/>
      <c r="BB4" s="750"/>
      <c r="BC4" s="750"/>
      <c r="BD4" s="750"/>
      <c r="BE4" s="750"/>
      <c r="BF4" s="750"/>
      <c r="BG4" s="750"/>
      <c r="BH4" s="750"/>
      <c r="BI4" s="750"/>
      <c r="BJ4" s="750"/>
      <c r="BK4" s="750"/>
      <c r="BL4" s="750"/>
      <c r="BM4" s="750"/>
      <c r="BN4" s="750"/>
      <c r="BO4" s="750"/>
      <c r="BP4" s="750"/>
      <c r="BQ4" s="750"/>
      <c r="BR4" s="750"/>
      <c r="BS4" s="750"/>
      <c r="BT4" s="750"/>
      <c r="BU4" s="750"/>
      <c r="BV4" s="750"/>
      <c r="BW4" s="750"/>
      <c r="BX4" s="750"/>
      <c r="BY4" s="750"/>
      <c r="BZ4" s="750"/>
      <c r="CA4" s="750"/>
      <c r="CB4" s="750"/>
      <c r="CC4" s="750"/>
      <c r="CD4" s="750"/>
      <c r="CE4" s="750"/>
      <c r="CF4" s="750"/>
      <c r="CG4" s="750"/>
      <c r="CH4" s="750"/>
      <c r="CI4" s="750"/>
      <c r="CJ4" s="750"/>
      <c r="CK4" s="750"/>
      <c r="CL4" s="750"/>
      <c r="CM4" s="750"/>
      <c r="CN4" s="750"/>
      <c r="CO4" s="750"/>
      <c r="CP4" s="750"/>
      <c r="CQ4" s="750"/>
      <c r="CR4" s="750"/>
      <c r="CS4" s="750"/>
      <c r="CT4" s="750"/>
      <c r="CU4" s="750"/>
      <c r="CV4" s="750"/>
      <c r="CW4" s="750"/>
      <c r="CX4" s="750"/>
      <c r="CY4" s="750"/>
      <c r="CZ4" s="750"/>
      <c r="DA4" s="750"/>
      <c r="DB4" s="750"/>
      <c r="DC4" s="750"/>
      <c r="DD4" s="750"/>
      <c r="DE4" s="750"/>
      <c r="DF4" s="750"/>
      <c r="DG4" s="750"/>
      <c r="DH4" s="750"/>
      <c r="DI4" s="750"/>
      <c r="DJ4" s="750"/>
      <c r="DK4" s="750"/>
      <c r="DL4" s="750"/>
      <c r="DM4" s="750"/>
      <c r="DN4" s="750"/>
      <c r="DO4" s="750"/>
      <c r="DP4" s="750"/>
      <c r="DQ4" s="750"/>
      <c r="DR4" s="750"/>
      <c r="DS4" s="750"/>
      <c r="DT4" s="750"/>
      <c r="DU4" s="750"/>
      <c r="DV4" s="750"/>
      <c r="DW4" s="750"/>
      <c r="DX4" s="751"/>
    </row>
    <row r="5" ht="18" customHeight="1">
      <c r="A5" s="753"/>
      <c r="B5" s="750"/>
      <c r="C5" s="750"/>
      <c r="D5" s="754"/>
      <c r="E5" s="754"/>
      <c r="F5" s="754"/>
      <c r="G5" s="754"/>
      <c r="H5" t="s" s="755">
        <v>508</v>
      </c>
      <c r="I5" s="754"/>
      <c r="J5" s="754"/>
      <c r="K5" s="750"/>
      <c r="L5" s="750"/>
      <c r="M5" s="750"/>
      <c r="N5" s="750"/>
      <c r="O5" s="750"/>
      <c r="P5" s="750"/>
      <c r="Q5" s="750"/>
      <c r="R5" s="750"/>
      <c r="S5" s="750"/>
      <c r="T5" s="750"/>
      <c r="U5" s="750"/>
      <c r="V5" s="750"/>
      <c r="W5" s="750"/>
      <c r="X5" s="750"/>
      <c r="Y5" s="750"/>
      <c r="Z5" s="750"/>
      <c r="AA5" s="750"/>
      <c r="AB5" s="750"/>
      <c r="AC5" s="750"/>
      <c r="AD5" s="750"/>
      <c r="AE5" s="750"/>
      <c r="AF5" s="750"/>
      <c r="AG5" s="750"/>
      <c r="AH5" s="750"/>
      <c r="AI5" s="750"/>
      <c r="AJ5" s="750"/>
      <c r="AK5" s="750"/>
      <c r="AL5" s="750"/>
      <c r="AM5" s="750"/>
      <c r="AN5" s="750"/>
      <c r="AO5" s="750"/>
      <c r="AP5" s="750"/>
      <c r="AQ5" s="750"/>
      <c r="AR5" s="750"/>
      <c r="AS5" s="750"/>
      <c r="AT5" s="750"/>
      <c r="AU5" s="750"/>
      <c r="AV5" s="750"/>
      <c r="AW5" s="750"/>
      <c r="AX5" s="750"/>
      <c r="AY5" s="750"/>
      <c r="AZ5" s="750"/>
      <c r="BA5" s="750"/>
      <c r="BB5" s="750"/>
      <c r="BC5" s="750"/>
      <c r="BD5" s="750"/>
      <c r="BE5" s="750"/>
      <c r="BF5" s="750"/>
      <c r="BG5" s="750"/>
      <c r="BH5" s="750"/>
      <c r="BI5" s="750"/>
      <c r="BJ5" s="750"/>
      <c r="BK5" s="750"/>
      <c r="BL5" s="750"/>
      <c r="BM5" s="750"/>
      <c r="BN5" s="750"/>
      <c r="BO5" s="750"/>
      <c r="BP5" s="750"/>
      <c r="BQ5" s="750"/>
      <c r="BR5" s="750"/>
      <c r="BS5" s="750"/>
      <c r="BT5" s="750"/>
      <c r="BU5" s="750"/>
      <c r="BV5" s="750"/>
      <c r="BW5" s="750"/>
      <c r="BX5" s="750"/>
      <c r="BY5" s="750"/>
      <c r="BZ5" s="750"/>
      <c r="CA5" s="750"/>
      <c r="CB5" s="750"/>
      <c r="CC5" s="750"/>
      <c r="CD5" s="750"/>
      <c r="CE5" s="750"/>
      <c r="CF5" s="750"/>
      <c r="CG5" s="750"/>
      <c r="CH5" s="750"/>
      <c r="CI5" s="750"/>
      <c r="CJ5" s="750"/>
      <c r="CK5" s="750"/>
      <c r="CL5" s="750"/>
      <c r="CM5" s="750"/>
      <c r="CN5" s="750"/>
      <c r="CO5" s="750"/>
      <c r="CP5" s="750"/>
      <c r="CQ5" s="750"/>
      <c r="CR5" s="750"/>
      <c r="CS5" s="750"/>
      <c r="CT5" s="750"/>
      <c r="CU5" s="750"/>
      <c r="CV5" s="750"/>
      <c r="CW5" s="750"/>
      <c r="CX5" s="750"/>
      <c r="CY5" s="750"/>
      <c r="CZ5" s="750"/>
      <c r="DA5" s="750"/>
      <c r="DB5" s="750"/>
      <c r="DC5" s="750"/>
      <c r="DD5" s="750"/>
      <c r="DE5" s="750"/>
      <c r="DF5" s="750"/>
      <c r="DG5" s="750"/>
      <c r="DH5" s="750"/>
      <c r="DI5" s="750"/>
      <c r="DJ5" s="750"/>
      <c r="DK5" s="750"/>
      <c r="DL5" s="750"/>
      <c r="DM5" s="750"/>
      <c r="DN5" s="750"/>
      <c r="DO5" s="750"/>
      <c r="DP5" s="750"/>
      <c r="DQ5" s="750"/>
      <c r="DR5" s="750"/>
      <c r="DS5" s="750"/>
      <c r="DT5" s="750"/>
      <c r="DU5" s="750"/>
      <c r="DV5" s="750"/>
      <c r="DW5" s="750"/>
      <c r="DX5" s="751"/>
    </row>
    <row r="6" ht="18" customHeight="1">
      <c r="A6" s="753"/>
      <c r="B6" s="750"/>
      <c r="C6" s="750"/>
      <c r="D6" s="754"/>
      <c r="E6" s="754"/>
      <c r="F6" s="754"/>
      <c r="G6" s="754"/>
      <c r="H6" s="756">
        <v>0</v>
      </c>
      <c r="I6" s="754"/>
      <c r="J6" s="756">
        <v>0</v>
      </c>
      <c r="K6" s="750"/>
      <c r="L6" s="750"/>
      <c r="M6" s="750"/>
      <c r="N6" s="750"/>
      <c r="O6" s="750"/>
      <c r="P6" s="750"/>
      <c r="Q6" s="750"/>
      <c r="R6" s="750"/>
      <c r="S6" s="750"/>
      <c r="T6" s="750"/>
      <c r="U6" s="750"/>
      <c r="V6" s="750"/>
      <c r="W6" s="750"/>
      <c r="X6" s="750"/>
      <c r="Y6" s="750"/>
      <c r="Z6" s="750"/>
      <c r="AA6" s="750"/>
      <c r="AB6" s="750"/>
      <c r="AC6" s="750"/>
      <c r="AD6" s="750"/>
      <c r="AE6" s="750"/>
      <c r="AF6" s="750"/>
      <c r="AG6" s="750"/>
      <c r="AH6" s="750"/>
      <c r="AI6" s="750"/>
      <c r="AJ6" s="750"/>
      <c r="AK6" s="750"/>
      <c r="AL6" s="750"/>
      <c r="AM6" s="750"/>
      <c r="AN6" s="750"/>
      <c r="AO6" s="750"/>
      <c r="AP6" s="750"/>
      <c r="AQ6" s="750"/>
      <c r="AR6" s="750"/>
      <c r="AS6" s="750"/>
      <c r="AT6" s="750"/>
      <c r="AU6" s="750"/>
      <c r="AV6" s="750"/>
      <c r="AW6" s="750"/>
      <c r="AX6" s="750"/>
      <c r="AY6" s="750"/>
      <c r="AZ6" s="750"/>
      <c r="BA6" s="750"/>
      <c r="BB6" s="750"/>
      <c r="BC6" s="750"/>
      <c r="BD6" s="750"/>
      <c r="BE6" s="750"/>
      <c r="BF6" s="750"/>
      <c r="BG6" s="750"/>
      <c r="BH6" s="750"/>
      <c r="BI6" s="750"/>
      <c r="BJ6" s="750"/>
      <c r="BK6" s="750"/>
      <c r="BL6" s="750"/>
      <c r="BM6" s="750"/>
      <c r="BN6" s="750"/>
      <c r="BO6" s="750"/>
      <c r="BP6" s="750"/>
      <c r="BQ6" s="750"/>
      <c r="BR6" s="750"/>
      <c r="BS6" s="750"/>
      <c r="BT6" s="750"/>
      <c r="BU6" s="750"/>
      <c r="BV6" s="750"/>
      <c r="BW6" s="750"/>
      <c r="BX6" s="750"/>
      <c r="BY6" s="750"/>
      <c r="BZ6" s="750"/>
      <c r="CA6" s="750"/>
      <c r="CB6" s="750"/>
      <c r="CC6" s="750"/>
      <c r="CD6" s="750"/>
      <c r="CE6" s="750"/>
      <c r="CF6" s="750"/>
      <c r="CG6" s="750"/>
      <c r="CH6" s="750"/>
      <c r="CI6" s="750"/>
      <c r="CJ6" s="750"/>
      <c r="CK6" s="750"/>
      <c r="CL6" s="750"/>
      <c r="CM6" s="750"/>
      <c r="CN6" s="750"/>
      <c r="CO6" s="750"/>
      <c r="CP6" s="750"/>
      <c r="CQ6" s="750"/>
      <c r="CR6" s="750"/>
      <c r="CS6" s="750"/>
      <c r="CT6" s="750"/>
      <c r="CU6" s="750"/>
      <c r="CV6" s="750"/>
      <c r="CW6" s="750"/>
      <c r="CX6" s="750"/>
      <c r="CY6" s="750"/>
      <c r="CZ6" s="750"/>
      <c r="DA6" s="750"/>
      <c r="DB6" s="750"/>
      <c r="DC6" s="750"/>
      <c r="DD6" s="750"/>
      <c r="DE6" s="750"/>
      <c r="DF6" s="750"/>
      <c r="DG6" s="750"/>
      <c r="DH6" s="750"/>
      <c r="DI6" s="750"/>
      <c r="DJ6" s="750"/>
      <c r="DK6" s="750"/>
      <c r="DL6" s="750"/>
      <c r="DM6" s="750"/>
      <c r="DN6" s="750"/>
      <c r="DO6" s="750"/>
      <c r="DP6" s="750"/>
      <c r="DQ6" s="750"/>
      <c r="DR6" s="750"/>
      <c r="DS6" s="750"/>
      <c r="DT6" s="750"/>
      <c r="DU6" s="750"/>
      <c r="DV6" s="750"/>
      <c r="DW6" s="750"/>
      <c r="DX6" s="751"/>
    </row>
    <row r="7" ht="17" customHeight="1">
      <c r="A7" s="753"/>
      <c r="B7" s="750"/>
      <c r="C7" s="750"/>
      <c r="D7" s="750"/>
      <c r="E7" s="750"/>
      <c r="F7" s="750"/>
      <c r="G7" s="750"/>
      <c r="H7" s="750"/>
      <c r="I7" s="750"/>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50"/>
      <c r="AI7" s="750"/>
      <c r="AJ7" s="750"/>
      <c r="AK7" s="750"/>
      <c r="AL7" s="750"/>
      <c r="AM7" s="750"/>
      <c r="AN7" s="750"/>
      <c r="AO7" s="750"/>
      <c r="AP7" s="750"/>
      <c r="AQ7" s="750"/>
      <c r="AR7" s="750"/>
      <c r="AS7" s="750"/>
      <c r="AT7" s="750"/>
      <c r="AU7" s="750"/>
      <c r="AV7" s="750"/>
      <c r="AW7" s="750"/>
      <c r="AX7" s="750"/>
      <c r="AY7" s="750"/>
      <c r="AZ7" s="750"/>
      <c r="BA7" s="750"/>
      <c r="BB7" s="750"/>
      <c r="BC7" s="750"/>
      <c r="BD7" s="750"/>
      <c r="BE7" s="750"/>
      <c r="BF7" s="750"/>
      <c r="BG7" s="750"/>
      <c r="BH7" s="750"/>
      <c r="BI7" s="750"/>
      <c r="BJ7" s="750"/>
      <c r="BK7" s="750"/>
      <c r="BL7" s="750"/>
      <c r="BM7" s="750"/>
      <c r="BN7" s="750"/>
      <c r="BO7" s="750"/>
      <c r="BP7" s="750"/>
      <c r="BQ7" s="750"/>
      <c r="BR7" s="750"/>
      <c r="BS7" s="750"/>
      <c r="BT7" s="750"/>
      <c r="BU7" s="750"/>
      <c r="BV7" s="750"/>
      <c r="BW7" s="750"/>
      <c r="BX7" s="750"/>
      <c r="BY7" s="750"/>
      <c r="BZ7" s="750"/>
      <c r="CA7" s="750"/>
      <c r="CB7" s="750"/>
      <c r="CC7" s="750"/>
      <c r="CD7" s="750"/>
      <c r="CE7" s="750"/>
      <c r="CF7" s="750"/>
      <c r="CG7" s="750"/>
      <c r="CH7" s="750"/>
      <c r="CI7" s="750"/>
      <c r="CJ7" s="750"/>
      <c r="CK7" s="750"/>
      <c r="CL7" s="750"/>
      <c r="CM7" s="750"/>
      <c r="CN7" s="750"/>
      <c r="CO7" s="750"/>
      <c r="CP7" s="750"/>
      <c r="CQ7" s="750"/>
      <c r="CR7" s="750"/>
      <c r="CS7" s="750"/>
      <c r="CT7" s="750"/>
      <c r="CU7" s="750"/>
      <c r="CV7" s="750"/>
      <c r="CW7" s="750"/>
      <c r="CX7" s="750"/>
      <c r="CY7" s="750"/>
      <c r="CZ7" s="750"/>
      <c r="DA7" s="750"/>
      <c r="DB7" s="750"/>
      <c r="DC7" s="750"/>
      <c r="DD7" s="750"/>
      <c r="DE7" s="750"/>
      <c r="DF7" s="750"/>
      <c r="DG7" s="750"/>
      <c r="DH7" s="750"/>
      <c r="DI7" s="750"/>
      <c r="DJ7" s="750"/>
      <c r="DK7" s="750"/>
      <c r="DL7" s="750"/>
      <c r="DM7" s="750"/>
      <c r="DN7" s="750"/>
      <c r="DO7" s="750"/>
      <c r="DP7" s="750"/>
      <c r="DQ7" s="750"/>
      <c r="DR7" s="750"/>
      <c r="DS7" s="750"/>
      <c r="DT7" s="750"/>
      <c r="DU7" s="750"/>
      <c r="DV7" s="750"/>
      <c r="DW7" s="750"/>
      <c r="DX7" s="751"/>
    </row>
    <row r="8" ht="17" customHeight="1">
      <c r="A8" s="753"/>
      <c r="B8" s="750"/>
      <c r="C8" s="750"/>
      <c r="D8" s="750"/>
      <c r="E8" s="750"/>
      <c r="F8" s="750"/>
      <c r="G8" s="750"/>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0"/>
      <c r="AK8" s="750"/>
      <c r="AL8" s="750"/>
      <c r="AM8" s="750"/>
      <c r="AN8" s="750"/>
      <c r="AO8" s="750"/>
      <c r="AP8" s="750"/>
      <c r="AQ8" s="750"/>
      <c r="AR8" s="750"/>
      <c r="AS8" s="750"/>
      <c r="AT8" s="750"/>
      <c r="AU8" s="750"/>
      <c r="AV8" s="750"/>
      <c r="AW8" s="750"/>
      <c r="AX8" s="750"/>
      <c r="AY8" s="750"/>
      <c r="AZ8" s="750"/>
      <c r="BA8" s="750"/>
      <c r="BB8" s="750"/>
      <c r="BC8" s="750"/>
      <c r="BD8" s="750"/>
      <c r="BE8" s="750"/>
      <c r="BF8" s="750"/>
      <c r="BG8" s="750"/>
      <c r="BH8" s="750"/>
      <c r="BI8" s="750"/>
      <c r="BJ8" s="750"/>
      <c r="BK8" s="750"/>
      <c r="BL8" s="750"/>
      <c r="BM8" s="750"/>
      <c r="BN8" s="750"/>
      <c r="BO8" s="750"/>
      <c r="BP8" s="750"/>
      <c r="BQ8" s="750"/>
      <c r="BR8" s="750"/>
      <c r="BS8" s="750"/>
      <c r="BT8" s="750"/>
      <c r="BU8" s="750"/>
      <c r="BV8" s="750"/>
      <c r="BW8" s="750"/>
      <c r="BX8" s="750"/>
      <c r="BY8" s="750"/>
      <c r="BZ8" s="750"/>
      <c r="CA8" s="750"/>
      <c r="CB8" s="750"/>
      <c r="CC8" s="750"/>
      <c r="CD8" s="750"/>
      <c r="CE8" s="750"/>
      <c r="CF8" s="750"/>
      <c r="CG8" s="750"/>
      <c r="CH8" s="750"/>
      <c r="CI8" s="750"/>
      <c r="CJ8" s="750"/>
      <c r="CK8" s="750"/>
      <c r="CL8" s="750"/>
      <c r="CM8" s="750"/>
      <c r="CN8" s="750"/>
      <c r="CO8" s="750"/>
      <c r="CP8" s="750"/>
      <c r="CQ8" s="750"/>
      <c r="CR8" s="750"/>
      <c r="CS8" s="750"/>
      <c r="CT8" s="750"/>
      <c r="CU8" s="750"/>
      <c r="CV8" s="750"/>
      <c r="CW8" s="750"/>
      <c r="CX8" s="750"/>
      <c r="CY8" s="750"/>
      <c r="CZ8" s="750"/>
      <c r="DA8" s="750"/>
      <c r="DB8" s="750"/>
      <c r="DC8" s="750"/>
      <c r="DD8" s="750"/>
      <c r="DE8" s="750"/>
      <c r="DF8" s="750"/>
      <c r="DG8" s="750"/>
      <c r="DH8" s="750"/>
      <c r="DI8" s="750"/>
      <c r="DJ8" s="750"/>
      <c r="DK8" s="750"/>
      <c r="DL8" s="750"/>
      <c r="DM8" s="750"/>
      <c r="DN8" s="750"/>
      <c r="DO8" s="750"/>
      <c r="DP8" s="750"/>
      <c r="DQ8" s="750"/>
      <c r="DR8" s="750"/>
      <c r="DS8" s="750"/>
      <c r="DT8" s="750"/>
      <c r="DU8" s="750"/>
      <c r="DV8" s="750"/>
      <c r="DW8" s="750"/>
      <c r="DX8" s="751"/>
    </row>
    <row r="9" ht="18" customHeight="1">
      <c r="A9" t="s" s="757">
        <v>509</v>
      </c>
      <c r="B9" s="758"/>
      <c r="C9" s="758"/>
      <c r="D9" s="750"/>
      <c r="E9" s="750"/>
      <c r="F9" s="750"/>
      <c r="G9" s="750"/>
      <c r="H9" s="758"/>
      <c r="I9" s="750"/>
      <c r="J9" s="758"/>
      <c r="K9" s="758"/>
      <c r="L9" s="758"/>
      <c r="M9" s="758"/>
      <c r="N9" s="750"/>
      <c r="O9" s="750"/>
      <c r="P9" s="750"/>
      <c r="Q9" s="750"/>
      <c r="R9" s="750"/>
      <c r="S9" s="750"/>
      <c r="T9" s="750"/>
      <c r="U9" s="750"/>
      <c r="V9" s="750"/>
      <c r="W9" s="750"/>
      <c r="X9" s="750"/>
      <c r="Y9" s="750"/>
      <c r="Z9" s="750"/>
      <c r="AA9" s="750"/>
      <c r="AB9" s="750"/>
      <c r="AC9" s="750"/>
      <c r="AD9" s="750"/>
      <c r="AE9" s="750"/>
      <c r="AF9" s="750"/>
      <c r="AG9" s="750"/>
      <c r="AH9" s="750"/>
      <c r="AI9" s="750"/>
      <c r="AJ9" s="750"/>
      <c r="AK9" s="750"/>
      <c r="AL9" s="750"/>
      <c r="AM9" s="750"/>
      <c r="AN9" s="750"/>
      <c r="AO9" s="750"/>
      <c r="AP9" s="750"/>
      <c r="AQ9" s="750"/>
      <c r="AR9" s="750"/>
      <c r="AS9" s="750"/>
      <c r="AT9" s="750"/>
      <c r="AU9" s="750"/>
      <c r="AV9" s="750"/>
      <c r="AW9" s="750"/>
      <c r="AX9" s="750"/>
      <c r="AY9" s="750"/>
      <c r="AZ9" s="750"/>
      <c r="BA9" s="750"/>
      <c r="BB9" s="750"/>
      <c r="BC9" s="750"/>
      <c r="BD9" s="750"/>
      <c r="BE9" s="750"/>
      <c r="BF9" s="750"/>
      <c r="BG9" s="750"/>
      <c r="BH9" s="750"/>
      <c r="BI9" s="750"/>
      <c r="BJ9" s="750"/>
      <c r="BK9" s="750"/>
      <c r="BL9" s="750"/>
      <c r="BM9" s="750"/>
      <c r="BN9" s="750"/>
      <c r="BO9" s="750"/>
      <c r="BP9" s="750"/>
      <c r="BQ9" s="750"/>
      <c r="BR9" s="750"/>
      <c r="BS9" s="750"/>
      <c r="BT9" s="750"/>
      <c r="BU9" s="750"/>
      <c r="BV9" s="750"/>
      <c r="BW9" s="750"/>
      <c r="BX9" s="750"/>
      <c r="BY9" s="750"/>
      <c r="BZ9" s="750"/>
      <c r="CA9" s="750"/>
      <c r="CB9" s="750"/>
      <c r="CC9" s="750"/>
      <c r="CD9" s="750"/>
      <c r="CE9" s="750"/>
      <c r="CF9" s="750"/>
      <c r="CG9" s="750"/>
      <c r="CH9" s="750"/>
      <c r="CI9" s="750"/>
      <c r="CJ9" s="750"/>
      <c r="CK9" s="750"/>
      <c r="CL9" s="750"/>
      <c r="CM9" s="750"/>
      <c r="CN9" s="750"/>
      <c r="CO9" s="750"/>
      <c r="CP9" s="750"/>
      <c r="CQ9" s="750"/>
      <c r="CR9" s="750"/>
      <c r="CS9" s="750"/>
      <c r="CT9" s="750"/>
      <c r="CU9" s="750"/>
      <c r="CV9" s="750"/>
      <c r="CW9" s="750"/>
      <c r="CX9" s="750"/>
      <c r="CY9" s="750"/>
      <c r="CZ9" s="750"/>
      <c r="DA9" s="750"/>
      <c r="DB9" s="750"/>
      <c r="DC9" s="750"/>
      <c r="DD9" s="750"/>
      <c r="DE9" s="750"/>
      <c r="DF9" s="750"/>
      <c r="DG9" s="750"/>
      <c r="DH9" s="750"/>
      <c r="DI9" s="750"/>
      <c r="DJ9" s="750"/>
      <c r="DK9" s="750"/>
      <c r="DL9" s="750"/>
      <c r="DM9" s="750"/>
      <c r="DN9" s="750"/>
      <c r="DO9" s="750"/>
      <c r="DP9" s="750"/>
      <c r="DQ9" s="750"/>
      <c r="DR9" s="750"/>
      <c r="DS9" s="750"/>
      <c r="DT9" s="750"/>
      <c r="DU9" s="750"/>
      <c r="DV9" s="750"/>
      <c r="DW9" s="750"/>
      <c r="DX9" s="751"/>
    </row>
    <row r="10" ht="18" customHeight="1">
      <c r="A10" s="759"/>
      <c r="B10" s="758"/>
      <c r="C10" s="758"/>
      <c r="D10" s="750"/>
      <c r="E10" s="750"/>
      <c r="F10" s="750"/>
      <c r="G10" s="750"/>
      <c r="H10" s="758"/>
      <c r="I10" s="750"/>
      <c r="J10" s="758"/>
      <c r="K10" s="758"/>
      <c r="L10" s="758"/>
      <c r="M10" s="758"/>
      <c r="N10" s="750"/>
      <c r="O10" s="750"/>
      <c r="P10" s="750"/>
      <c r="Q10" s="750"/>
      <c r="R10" s="750"/>
      <c r="S10" s="750"/>
      <c r="T10" s="750"/>
      <c r="U10" s="750"/>
      <c r="V10" s="750"/>
      <c r="W10" s="750"/>
      <c r="X10" s="750"/>
      <c r="Y10" s="750"/>
      <c r="Z10" s="750"/>
      <c r="AA10" s="750"/>
      <c r="AB10" s="750"/>
      <c r="AC10" s="750"/>
      <c r="AD10" s="750"/>
      <c r="AE10" s="750"/>
      <c r="AF10" s="750"/>
      <c r="AG10" s="750"/>
      <c r="AH10" s="750"/>
      <c r="AI10" s="750"/>
      <c r="AJ10" s="750"/>
      <c r="AK10" s="750"/>
      <c r="AL10" s="750"/>
      <c r="AM10" s="750"/>
      <c r="AN10" s="750"/>
      <c r="AO10" s="750"/>
      <c r="AP10" s="750"/>
      <c r="AQ10" s="750"/>
      <c r="AR10" s="750"/>
      <c r="AS10" s="750"/>
      <c r="AT10" s="750"/>
      <c r="AU10" s="750"/>
      <c r="AV10" s="750"/>
      <c r="AW10" s="750"/>
      <c r="AX10" s="750"/>
      <c r="AY10" s="750"/>
      <c r="AZ10" s="750"/>
      <c r="BA10" s="750"/>
      <c r="BB10" s="750"/>
      <c r="BC10" s="750"/>
      <c r="BD10" s="750"/>
      <c r="BE10" s="750"/>
      <c r="BF10" s="750"/>
      <c r="BG10" s="750"/>
      <c r="BH10" s="750"/>
      <c r="BI10" s="750"/>
      <c r="BJ10" s="750"/>
      <c r="BK10" s="750"/>
      <c r="BL10" s="750"/>
      <c r="BM10" s="750"/>
      <c r="BN10" s="750"/>
      <c r="BO10" s="750"/>
      <c r="BP10" s="750"/>
      <c r="BQ10" s="750"/>
      <c r="BR10" s="750"/>
      <c r="BS10" s="750"/>
      <c r="BT10" s="750"/>
      <c r="BU10" s="750"/>
      <c r="BV10" s="750"/>
      <c r="BW10" s="750"/>
      <c r="BX10" s="750"/>
      <c r="BY10" s="750"/>
      <c r="BZ10" s="750"/>
      <c r="CA10" s="750"/>
      <c r="CB10" s="750"/>
      <c r="CC10" s="750"/>
      <c r="CD10" s="750"/>
      <c r="CE10" s="750"/>
      <c r="CF10" s="750"/>
      <c r="CG10" s="750"/>
      <c r="CH10" s="750"/>
      <c r="CI10" s="750"/>
      <c r="CJ10" s="750"/>
      <c r="CK10" s="750"/>
      <c r="CL10" s="750"/>
      <c r="CM10" s="750"/>
      <c r="CN10" s="750"/>
      <c r="CO10" s="750"/>
      <c r="CP10" s="750"/>
      <c r="CQ10" s="750"/>
      <c r="CR10" s="750"/>
      <c r="CS10" s="750"/>
      <c r="CT10" s="750"/>
      <c r="CU10" s="750"/>
      <c r="CV10" s="750"/>
      <c r="CW10" s="750"/>
      <c r="CX10" s="750"/>
      <c r="CY10" s="750"/>
      <c r="CZ10" s="750"/>
      <c r="DA10" s="750"/>
      <c r="DB10" s="750"/>
      <c r="DC10" s="750"/>
      <c r="DD10" s="750"/>
      <c r="DE10" s="750"/>
      <c r="DF10" s="750"/>
      <c r="DG10" s="750"/>
      <c r="DH10" s="750"/>
      <c r="DI10" s="750"/>
      <c r="DJ10" s="750"/>
      <c r="DK10" s="750"/>
      <c r="DL10" s="750"/>
      <c r="DM10" s="750"/>
      <c r="DN10" s="750"/>
      <c r="DO10" s="750"/>
      <c r="DP10" s="750"/>
      <c r="DQ10" s="750"/>
      <c r="DR10" s="750"/>
      <c r="DS10" s="750"/>
      <c r="DT10" s="750"/>
      <c r="DU10" s="750"/>
      <c r="DV10" s="750"/>
      <c r="DW10" s="750"/>
      <c r="DX10" s="751"/>
    </row>
    <row r="11" ht="18" customHeight="1">
      <c r="A11" s="753"/>
      <c r="B11" s="760"/>
      <c r="C11" s="760"/>
      <c r="D11" s="761"/>
      <c r="E11" s="761"/>
      <c r="F11" s="761"/>
      <c r="G11" s="761"/>
      <c r="H11" s="761"/>
      <c r="I11" s="761"/>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0"/>
      <c r="AK11" s="750"/>
      <c r="AL11" s="750"/>
      <c r="AM11" s="750"/>
      <c r="AN11" s="750"/>
      <c r="AO11" s="750"/>
      <c r="AP11" s="750"/>
      <c r="AQ11" s="750"/>
      <c r="AR11" s="750"/>
      <c r="AS11" s="750"/>
      <c r="AT11" s="750"/>
      <c r="AU11" s="750"/>
      <c r="AV11" s="750"/>
      <c r="AW11" s="750"/>
      <c r="AX11" s="750"/>
      <c r="AY11" s="750"/>
      <c r="AZ11" s="750"/>
      <c r="BA11" s="750"/>
      <c r="BB11" s="750"/>
      <c r="BC11" s="750"/>
      <c r="BD11" s="750"/>
      <c r="BE11" s="750"/>
      <c r="BF11" s="750"/>
      <c r="BG11" s="750"/>
      <c r="BH11" s="750"/>
      <c r="BI11" s="750"/>
      <c r="BJ11" s="750"/>
      <c r="BK11" s="750"/>
      <c r="BL11" s="750"/>
      <c r="BM11" s="750"/>
      <c r="BN11" s="750"/>
      <c r="BO11" s="750"/>
      <c r="BP11" s="750"/>
      <c r="BQ11" s="750"/>
      <c r="BR11" s="750"/>
      <c r="BS11" s="750"/>
      <c r="BT11" s="750"/>
      <c r="BU11" s="750"/>
      <c r="BV11" s="750"/>
      <c r="BW11" s="750"/>
      <c r="BX11" s="750"/>
      <c r="BY11" s="750"/>
      <c r="BZ11" s="750"/>
      <c r="CA11" s="750"/>
      <c r="CB11" s="750"/>
      <c r="CC11" s="750"/>
      <c r="CD11" s="750"/>
      <c r="CE11" s="750"/>
      <c r="CF11" s="750"/>
      <c r="CG11" s="750"/>
      <c r="CH11" s="750"/>
      <c r="CI11" s="750"/>
      <c r="CJ11" s="750"/>
      <c r="CK11" s="750"/>
      <c r="CL11" s="750"/>
      <c r="CM11" s="750"/>
      <c r="CN11" s="750"/>
      <c r="CO11" s="750"/>
      <c r="CP11" s="750"/>
      <c r="CQ11" s="750"/>
      <c r="CR11" s="750"/>
      <c r="CS11" s="750"/>
      <c r="CT11" s="750"/>
      <c r="CU11" s="750"/>
      <c r="CV11" s="750"/>
      <c r="CW11" s="750"/>
      <c r="CX11" s="750"/>
      <c r="CY11" s="750"/>
      <c r="CZ11" s="750"/>
      <c r="DA11" s="750"/>
      <c r="DB11" s="750"/>
      <c r="DC11" s="750"/>
      <c r="DD11" s="750"/>
      <c r="DE11" s="750"/>
      <c r="DF11" s="750"/>
      <c r="DG11" s="750"/>
      <c r="DH11" s="750"/>
      <c r="DI11" s="750"/>
      <c r="DJ11" s="750"/>
      <c r="DK11" s="750"/>
      <c r="DL11" s="750"/>
      <c r="DM11" s="750"/>
      <c r="DN11" s="750"/>
      <c r="DO11" s="750"/>
      <c r="DP11" s="750"/>
      <c r="DQ11" s="750"/>
      <c r="DR11" s="750"/>
      <c r="DS11" s="750"/>
      <c r="DT11" s="750"/>
      <c r="DU11" s="750"/>
      <c r="DV11" s="750"/>
      <c r="DW11" s="750"/>
      <c r="DX11" s="751"/>
    </row>
    <row r="12" ht="16" customHeight="1">
      <c r="A12" t="s" s="762">
        <v>510</v>
      </c>
      <c r="B12" t="s" s="763">
        <v>511</v>
      </c>
      <c r="C12" s="764"/>
      <c r="D12" s="765"/>
      <c r="E12" t="s" s="766">
        <v>510</v>
      </c>
      <c r="F12" t="s" s="763">
        <v>512</v>
      </c>
      <c r="G12" s="764"/>
      <c r="H12" s="765"/>
      <c r="I12" t="s" s="766">
        <v>510</v>
      </c>
      <c r="J12" t="s" s="763">
        <v>513</v>
      </c>
      <c r="K12" s="764"/>
      <c r="L12" s="764"/>
      <c r="M12" t="s" s="766">
        <v>510</v>
      </c>
      <c r="N12" t="s" s="763">
        <v>514</v>
      </c>
      <c r="O12" s="764"/>
      <c r="P12" s="765"/>
      <c r="Q12" t="s" s="766">
        <v>510</v>
      </c>
      <c r="R12" t="s" s="763">
        <v>515</v>
      </c>
      <c r="S12" s="764"/>
      <c r="T12" s="765"/>
      <c r="U12" t="s" s="766">
        <v>510</v>
      </c>
      <c r="V12" t="s" s="763">
        <v>516</v>
      </c>
      <c r="W12" s="764"/>
      <c r="X12" s="765"/>
      <c r="Y12" t="s" s="766">
        <v>510</v>
      </c>
      <c r="Z12" t="s" s="763">
        <v>517</v>
      </c>
      <c r="AA12" s="764"/>
      <c r="AB12" s="765"/>
      <c r="AC12" t="s" s="766">
        <v>510</v>
      </c>
      <c r="AD12" t="s" s="763">
        <v>518</v>
      </c>
      <c r="AE12" s="764"/>
      <c r="AF12" s="765"/>
      <c r="AG12" t="s" s="766">
        <v>510</v>
      </c>
      <c r="AH12" t="s" s="763">
        <v>519</v>
      </c>
      <c r="AI12" s="764"/>
      <c r="AJ12" s="765"/>
      <c r="AK12" t="s" s="766">
        <v>510</v>
      </c>
      <c r="AL12" t="s" s="763">
        <v>520</v>
      </c>
      <c r="AM12" s="764"/>
      <c r="AN12" s="765"/>
      <c r="AO12" t="s" s="766">
        <v>510</v>
      </c>
      <c r="AP12" t="s" s="763">
        <v>521</v>
      </c>
      <c r="AQ12" s="764"/>
      <c r="AR12" s="765"/>
      <c r="AS12" t="s" s="766">
        <v>510</v>
      </c>
      <c r="AT12" t="s" s="763">
        <v>522</v>
      </c>
      <c r="AU12" s="764"/>
      <c r="AV12" s="765"/>
      <c r="AW12" t="s" s="766">
        <v>510</v>
      </c>
      <c r="AX12" t="s" s="763">
        <v>523</v>
      </c>
      <c r="AY12" s="764"/>
      <c r="AZ12" s="765"/>
      <c r="BA12" t="s" s="766">
        <v>510</v>
      </c>
      <c r="BB12" t="s" s="763">
        <v>524</v>
      </c>
      <c r="BC12" s="764"/>
      <c r="BD12" s="765"/>
      <c r="BE12" t="s" s="766">
        <v>510</v>
      </c>
      <c r="BF12" t="s" s="763">
        <v>525</v>
      </c>
      <c r="BG12" s="764"/>
      <c r="BH12" s="765"/>
      <c r="BI12" t="s" s="766">
        <v>510</v>
      </c>
      <c r="BJ12" t="s" s="763">
        <v>526</v>
      </c>
      <c r="BK12" s="764"/>
      <c r="BL12" s="765"/>
      <c r="BM12" t="s" s="766">
        <v>510</v>
      </c>
      <c r="BN12" t="s" s="763">
        <v>527</v>
      </c>
      <c r="BO12" s="764"/>
      <c r="BP12" s="765"/>
      <c r="BQ12" t="s" s="766">
        <v>510</v>
      </c>
      <c r="BR12" t="s" s="763">
        <v>528</v>
      </c>
      <c r="BS12" s="764"/>
      <c r="BT12" s="765"/>
      <c r="BU12" t="s" s="766">
        <v>510</v>
      </c>
      <c r="BV12" t="s" s="763">
        <v>529</v>
      </c>
      <c r="BW12" s="764"/>
      <c r="BX12" s="765"/>
      <c r="BY12" t="s" s="766">
        <v>510</v>
      </c>
      <c r="BZ12" t="s" s="763">
        <v>530</v>
      </c>
      <c r="CA12" s="764"/>
      <c r="CB12" s="765"/>
      <c r="CC12" t="s" s="766">
        <v>510</v>
      </c>
      <c r="CD12" t="s" s="763">
        <v>531</v>
      </c>
      <c r="CE12" s="764"/>
      <c r="CF12" s="765"/>
      <c r="CG12" t="s" s="766">
        <v>510</v>
      </c>
      <c r="CH12" t="s" s="763">
        <v>532</v>
      </c>
      <c r="CI12" s="764"/>
      <c r="CJ12" s="765"/>
      <c r="CK12" t="s" s="766">
        <v>510</v>
      </c>
      <c r="CL12" t="s" s="763">
        <v>533</v>
      </c>
      <c r="CM12" s="764"/>
      <c r="CN12" s="765"/>
      <c r="CO12" t="s" s="766">
        <v>510</v>
      </c>
      <c r="CP12" t="s" s="763">
        <v>534</v>
      </c>
      <c r="CQ12" s="764"/>
      <c r="CR12" s="765"/>
      <c r="CS12" t="s" s="766">
        <v>510</v>
      </c>
      <c r="CT12" t="s" s="763">
        <v>535</v>
      </c>
      <c r="CU12" s="764"/>
      <c r="CV12" s="765"/>
      <c r="CW12" t="s" s="766">
        <v>510</v>
      </c>
      <c r="CX12" t="s" s="763">
        <v>536</v>
      </c>
      <c r="CY12" s="764"/>
      <c r="CZ12" s="765"/>
      <c r="DA12" t="s" s="766">
        <v>510</v>
      </c>
      <c r="DB12" t="s" s="763">
        <v>537</v>
      </c>
      <c r="DC12" s="764"/>
      <c r="DD12" s="765"/>
      <c r="DE12" t="s" s="766">
        <v>510</v>
      </c>
      <c r="DF12" t="s" s="763">
        <v>538</v>
      </c>
      <c r="DG12" s="764"/>
      <c r="DH12" s="765"/>
      <c r="DI12" t="s" s="766">
        <v>510</v>
      </c>
      <c r="DJ12" t="s" s="763">
        <v>539</v>
      </c>
      <c r="DK12" s="764"/>
      <c r="DL12" s="765"/>
      <c r="DM12" t="s" s="766">
        <v>510</v>
      </c>
      <c r="DN12" t="s" s="763">
        <v>540</v>
      </c>
      <c r="DO12" s="764"/>
      <c r="DP12" s="765"/>
      <c r="DQ12" t="s" s="766">
        <v>510</v>
      </c>
      <c r="DR12" t="s" s="763">
        <v>541</v>
      </c>
      <c r="DS12" s="764"/>
      <c r="DT12" s="765"/>
      <c r="DU12" t="s" s="766">
        <v>510</v>
      </c>
      <c r="DV12" t="s" s="763">
        <v>542</v>
      </c>
      <c r="DW12" s="764"/>
      <c r="DX12" s="767"/>
    </row>
    <row r="13" ht="18" customHeight="1">
      <c r="A13" t="s" s="768">
        <v>32</v>
      </c>
      <c r="B13" s="758"/>
      <c r="C13" s="758"/>
      <c r="D13" s="765"/>
      <c r="E13" t="s" s="769">
        <v>32</v>
      </c>
      <c r="F13" s="758"/>
      <c r="G13" s="758"/>
      <c r="H13" s="765"/>
      <c r="I13" t="s" s="769">
        <v>32</v>
      </c>
      <c r="J13" s="758"/>
      <c r="K13" s="758"/>
      <c r="L13" s="765"/>
      <c r="M13" t="s" s="769">
        <v>32</v>
      </c>
      <c r="N13" s="758"/>
      <c r="O13" s="758"/>
      <c r="P13" s="765"/>
      <c r="Q13" t="s" s="769">
        <v>32</v>
      </c>
      <c r="R13" s="758"/>
      <c r="S13" s="758"/>
      <c r="T13" s="765"/>
      <c r="U13" t="s" s="769">
        <v>32</v>
      </c>
      <c r="V13" s="758"/>
      <c r="W13" s="758"/>
      <c r="X13" s="765"/>
      <c r="Y13" t="s" s="769">
        <v>32</v>
      </c>
      <c r="Z13" s="758"/>
      <c r="AA13" s="758"/>
      <c r="AB13" s="765"/>
      <c r="AC13" t="s" s="769">
        <v>32</v>
      </c>
      <c r="AD13" s="758"/>
      <c r="AE13" s="758"/>
      <c r="AF13" s="765"/>
      <c r="AG13" t="s" s="769">
        <v>32</v>
      </c>
      <c r="AH13" s="758"/>
      <c r="AI13" s="758"/>
      <c r="AJ13" s="765"/>
      <c r="AK13" t="s" s="769">
        <v>32</v>
      </c>
      <c r="AL13" s="758"/>
      <c r="AM13" s="758"/>
      <c r="AN13" s="765"/>
      <c r="AO13" t="s" s="769">
        <v>32</v>
      </c>
      <c r="AP13" s="758"/>
      <c r="AQ13" s="758"/>
      <c r="AR13" s="765"/>
      <c r="AS13" t="s" s="769">
        <v>32</v>
      </c>
      <c r="AT13" s="758"/>
      <c r="AU13" s="758"/>
      <c r="AV13" s="765"/>
      <c r="AW13" t="s" s="769">
        <v>32</v>
      </c>
      <c r="AX13" s="758"/>
      <c r="AY13" s="758"/>
      <c r="AZ13" s="765"/>
      <c r="BA13" t="s" s="769">
        <v>32</v>
      </c>
      <c r="BB13" s="758"/>
      <c r="BC13" s="758"/>
      <c r="BD13" s="765"/>
      <c r="BE13" t="s" s="769">
        <v>32</v>
      </c>
      <c r="BF13" s="758"/>
      <c r="BG13" s="758"/>
      <c r="BH13" s="765"/>
      <c r="BI13" t="s" s="769">
        <v>32</v>
      </c>
      <c r="BJ13" s="758"/>
      <c r="BK13" s="758"/>
      <c r="BL13" s="765"/>
      <c r="BM13" t="s" s="769">
        <v>32</v>
      </c>
      <c r="BN13" s="758"/>
      <c r="BO13" s="758"/>
      <c r="BP13" s="765"/>
      <c r="BQ13" t="s" s="769">
        <v>32</v>
      </c>
      <c r="BR13" s="758"/>
      <c r="BS13" s="758"/>
      <c r="BT13" s="765"/>
      <c r="BU13" t="s" s="769">
        <v>32</v>
      </c>
      <c r="BV13" s="758"/>
      <c r="BW13" s="758"/>
      <c r="BX13" s="765"/>
      <c r="BY13" t="s" s="769">
        <v>32</v>
      </c>
      <c r="BZ13" s="758"/>
      <c r="CA13" s="758"/>
      <c r="CB13" s="765"/>
      <c r="CC13" t="s" s="769">
        <v>32</v>
      </c>
      <c r="CD13" s="758"/>
      <c r="CE13" s="758"/>
      <c r="CF13" s="765"/>
      <c r="CG13" t="s" s="769">
        <v>32</v>
      </c>
      <c r="CH13" s="758"/>
      <c r="CI13" s="758"/>
      <c r="CJ13" s="765"/>
      <c r="CK13" t="s" s="769">
        <v>32</v>
      </c>
      <c r="CL13" s="758"/>
      <c r="CM13" s="758"/>
      <c r="CN13" s="765"/>
      <c r="CO13" t="s" s="769">
        <v>32</v>
      </c>
      <c r="CP13" s="758"/>
      <c r="CQ13" s="758"/>
      <c r="CR13" s="765"/>
      <c r="CS13" t="s" s="769">
        <v>32</v>
      </c>
      <c r="CT13" s="758"/>
      <c r="CU13" s="758"/>
      <c r="CV13" s="765"/>
      <c r="CW13" t="s" s="769">
        <v>32</v>
      </c>
      <c r="CX13" s="758"/>
      <c r="CY13" s="758"/>
      <c r="CZ13" s="765"/>
      <c r="DA13" t="s" s="769">
        <v>32</v>
      </c>
      <c r="DB13" s="758"/>
      <c r="DC13" s="758"/>
      <c r="DD13" s="765"/>
      <c r="DE13" t="s" s="769">
        <v>32</v>
      </c>
      <c r="DF13" s="758"/>
      <c r="DG13" s="758"/>
      <c r="DH13" s="765"/>
      <c r="DI13" t="s" s="769">
        <v>32</v>
      </c>
      <c r="DJ13" s="758"/>
      <c r="DK13" s="758"/>
      <c r="DL13" s="765"/>
      <c r="DM13" t="s" s="769">
        <v>32</v>
      </c>
      <c r="DN13" s="758"/>
      <c r="DO13" s="758"/>
      <c r="DP13" s="765"/>
      <c r="DQ13" t="s" s="769">
        <v>32</v>
      </c>
      <c r="DR13" s="758"/>
      <c r="DS13" s="758"/>
      <c r="DT13" s="765"/>
      <c r="DU13" t="s" s="769">
        <v>32</v>
      </c>
      <c r="DV13" s="758"/>
      <c r="DW13" s="758"/>
      <c r="DX13" s="767"/>
    </row>
    <row r="14" ht="16" customHeight="1">
      <c r="A14" t="s" s="770">
        <v>469</v>
      </c>
      <c r="B14" s="749">
        <f>SUM(C17+C23+C31+C38+C45+C52+C59+C66+C73+C89+C96+C103+C110-B16-C18-C25-C32-C39-C46-C53-C60-C67-C74-C81-C83-C85-C90-C97-C104-C111-C117-C118-C119-C120-C121-C122-C123-C124-C125-C126-'Kill team'!C2-'R&amp;D'!D6-'Vaisseau'!A17-'Vaisseau'!A48-'Vaisseau'!A79-'Vaisseau'!A110-'Vaisseau'!A141)-'Vaisseau'!T59-'Vaisseau'!E8</f>
        <v>0</v>
      </c>
      <c r="C14" s="771"/>
      <c r="D14" s="765"/>
      <c r="E14" t="s" s="772">
        <v>469</v>
      </c>
      <c r="F14" s="749">
        <f>G17+G23+G31+G38+G45+G52+G59+G66+G73+G89+G96+G103+G110-F16-G18-G25-G32-G39-G46-G53-G60-G67-G74-G81-G83-G85-G90-G97-G104-G111-G117-G118-G119-G120-G121-G122-G123-G124-G125-G126+B14</f>
        <v>0</v>
      </c>
      <c r="G14" s="771"/>
      <c r="H14" s="765"/>
      <c r="I14" t="s" s="772">
        <v>469</v>
      </c>
      <c r="J14" s="749">
        <f>K17+K23+K31+K38+K45+K52+K59+K66+K73+K89+K96+K103+K110-J16-K18-K25-K32-K39-K46-K53-K60-K67-K74-K81-K83-K85-K90-K97-K104-K111-K117-K118-K119-K120-K121-K122-K123-K124-K125-K126+F14</f>
        <v>0</v>
      </c>
      <c r="K14" s="771"/>
      <c r="L14" s="764"/>
      <c r="M14" t="s" s="772">
        <v>469</v>
      </c>
      <c r="N14" s="749">
        <f>O17+O23+O31+O38+O45+O52+O59+O66+O73+O89+O96+O103+O110-N16-O18-O25-O32-O39-O46-O53-O60-O67-O74-O81-O83-O85-O90-O97-O104-O111-O117-O118-O119-O120-O121-O122-O123-O124-O125-O126+J14</f>
        <v>0</v>
      </c>
      <c r="O14" s="771"/>
      <c r="P14" s="773"/>
      <c r="Q14" t="s" s="772">
        <v>469</v>
      </c>
      <c r="R14" s="749">
        <f>S17+S23+S31+S38+S45+S52+S59+S66+S73+S89+S96+S103+S110-R16-S18-S25-S32-S39-S46-S53-S60-S67-S74-S81-S83-S85-S90-S97-S104-S111-S117-S118-S119-S120-S121-S122-S123-S124-S125-S126+N14</f>
        <v>0</v>
      </c>
      <c r="S14" s="771"/>
      <c r="T14" s="765"/>
      <c r="U14" t="s" s="772">
        <v>469</v>
      </c>
      <c r="V14" s="749">
        <f>W17+W23+W31+W38+W45+W52+W59+W66+W73+W89+W96+W103+W110-V16-W18-W25-W32-W39-W46-W53-W60-W67-W74-W81-W83-W85-W90-W97-W104-W111-W117-W118-W119-W120-W121-W122-W123-W124-W125-W126+R14</f>
        <v>0</v>
      </c>
      <c r="W14" s="771"/>
      <c r="X14" s="765"/>
      <c r="Y14" t="s" s="772">
        <v>469</v>
      </c>
      <c r="Z14" s="749">
        <f>AA17+AA23+AA31+AA38+AA45+AA52+AA59+AA66+AA73+AA89+AA96+AA103+AA110-Z16-AA18-AA25-AA32-AA39-AA46-AA53-AA60-AA67-AA74-AA81-AA83-AA85-AA90-AA97-AA104-AA111-AA117-AA118-AA119-AA120-AA121-AA122-AA123-AA124-AA125-AA126+V14</f>
        <v>0</v>
      </c>
      <c r="AA14" s="771"/>
      <c r="AB14" s="765"/>
      <c r="AC14" t="s" s="772">
        <v>469</v>
      </c>
      <c r="AD14" s="749">
        <f>AE17+AE23+AE31+AE38+AE45+AE52+AE59+AE66+AE73+AE89+AE96+AE103+AE110-AD16-AE18-AE25-AE32-AE39-AE46-AE53-AE60-AE67-AE74-AE81-AE83-AE85-AE90-AE97-AE104-AE111-AE117-AE118-AE119-AE120-AE121-AE122-AE123-AE124-AE125-AE126+Z14</f>
        <v>0</v>
      </c>
      <c r="AE14" s="771"/>
      <c r="AF14" s="765"/>
      <c r="AG14" t="s" s="772">
        <v>469</v>
      </c>
      <c r="AH14" s="749">
        <f>AI17+AI23+AI31+AI38+AI45+AI52+AI59+AI66+AI73+AI89+AI96+AI103+AI110-AH16-AI18-AI25-AI32-AI39-AI46-AI53-AI60-AI67-AI74-AI81-AI83-AI85-AI90-AI97-AI104-AI111-AI117-AI118-AI119-AI120-AI121-AI122-AI123-AI124-AI125-AI126+AD14</f>
        <v>0</v>
      </c>
      <c r="AI14" s="771"/>
      <c r="AJ14" s="765"/>
      <c r="AK14" t="s" s="772">
        <v>469</v>
      </c>
      <c r="AL14" s="749">
        <f>AM17+AM23+AM31+AM38+AM45+AM52+AM59+AM66+AM73+AM89+AM96+AM103+AM110-AL16-AM18-AM25-AM32-AM39-AM46-AM53-AM60-AM67-AM74-AM81-AM83-AM85-AM90-AM97-AM104-AM111-AM117-AM118-AM119-AM120-AM121-AM122-AM123-AM124-AM125-AM126+AH14</f>
        <v>0</v>
      </c>
      <c r="AM14" s="771"/>
      <c r="AN14" s="765"/>
      <c r="AO14" t="s" s="772">
        <v>469</v>
      </c>
      <c r="AP14" s="749">
        <f>AQ17+AQ23+AQ31+AQ38+AQ45+AQ52+AQ59+AQ66+AQ73+AQ89+AQ96+AQ103+AQ110-AP16-AQ18-AQ25-AQ32-AQ39-AQ46-AQ53-AQ60-AQ67-AQ74-AQ81-AQ83-AQ85-AQ90-AQ97-AQ104-AQ111-AQ117-AQ118-AQ119-AQ120-AQ121-AQ122-AQ123-AQ124-AQ125-AQ126+AL14</f>
        <v>0</v>
      </c>
      <c r="AQ14" s="771"/>
      <c r="AR14" s="765"/>
      <c r="AS14" t="s" s="772">
        <v>469</v>
      </c>
      <c r="AT14" s="749">
        <f>AU17+AU23+AU31+AU38+AU45+AU52+AU59+AU66+AU73+AU89+AU96+AU103+AU110-AT16-AU18-AU25-AU32-AU39-AU46-AU53-AU60-AU67-AU74-AU81-AU83-AU85-AU90-AU97-AU104-AU111-AU117-AU118-AU119-AU120-AU121-AU122-AU123-AU124-AU125-AU126+AP14</f>
        <v>0</v>
      </c>
      <c r="AU14" s="771"/>
      <c r="AV14" s="765"/>
      <c r="AW14" t="s" s="772">
        <v>469</v>
      </c>
      <c r="AX14" s="749">
        <f>AY17+AY23+AY31+AY38+AY45+AY52+AY59+AY66+AY73+AY89+AY96+AY103+AY110-AX16-AY18-AY25-AY32-AY39-AY46-AY53-AY60-AY67-AY74-AY81-AY83-AY85-AY90-AY97-AY104-AY111-AY117-AY118-AY119-AY120-AY121-AY122-AY123-AY124-AY125-AY126+AT14</f>
        <v>0</v>
      </c>
      <c r="AY14" s="771"/>
      <c r="AZ14" s="765"/>
      <c r="BA14" t="s" s="772">
        <v>469</v>
      </c>
      <c r="BB14" s="749">
        <f>BC17+BC23+BC31+BC38+BC45+BC52+BC59+BC66+BC73+BC89+BC96+BC103+BC110-BB16-BC18-BC25-BC32-BC39-BC46-BC53-BC60-BC67-BC74-BC81-BC83-BC85-BC90-BC97-BC104-BC111-BC117-BC118-BC119-BC120-BC121-BC122-BC123-BC124-BC125-BC126+AX14</f>
        <v>0</v>
      </c>
      <c r="BC14" s="771"/>
      <c r="BD14" s="765"/>
      <c r="BE14" t="s" s="772">
        <v>469</v>
      </c>
      <c r="BF14" s="749">
        <f>BG17+BG23+BG31+BG38+BG45+BG52+BG59+BG66+BG73+BG89+BG96+BG103+BG110-BF16-BG18-BG25-BG32-BG39-BG46-BG53-BG60-BG67-BG74-BG81-BG83-BG85-BG90-BG97-BG104-BG111-BG117-BG118-BG119-BG120-BG121-BG122-BG123-BG124-BG125-BG126+BB14</f>
        <v>0</v>
      </c>
      <c r="BG14" s="771"/>
      <c r="BH14" s="765"/>
      <c r="BI14" t="s" s="772">
        <v>469</v>
      </c>
      <c r="BJ14" s="749">
        <f>BK17+BK23+BK31+BK38+BK45+BK52+BK59+BK66+BK73+BK89+BK96+BK103+BK110-BJ16-BK18-BK25-BK32-BK39-BK46-BK53-BK60-BK67-BK74-BK81-BK83-BK85-BK90-BK97-BK104-BK111-BK117-BK118-BK119-BK120-BK121-BK122-BK123-BK124-BK125-BK126+BF14</f>
        <v>0</v>
      </c>
      <c r="BK14" s="771"/>
      <c r="BL14" s="765"/>
      <c r="BM14" t="s" s="772">
        <v>469</v>
      </c>
      <c r="BN14" s="749">
        <f>BO17+BO23+BO31+BO38+BO45+BO52+BO59+BO66+BO73+BO89+BO96+BO103+BO110-BN16-BO18-BO25-BO32-BO39-BO46-BO53-BO60-BO67-BO74-BO81-BO83-BO85-BO90-BO97-BO104-BO111-BO117-BO118-BO119-BO120-BO121-BO122-BO123-BO124-BO125-BO126+BJ14</f>
        <v>0</v>
      </c>
      <c r="BO14" s="771"/>
      <c r="BP14" s="765"/>
      <c r="BQ14" t="s" s="772">
        <v>469</v>
      </c>
      <c r="BR14" s="749">
        <f>BS17+BS23+BS31+BS38+BS45+BS52+BS59+BS66+BS73+BS89+BS96+BS103+BS110-BR16-BS18-BS25-BS32-BS39-BS46-BS53-BS60-BS67-BS74-BS81-BS83-BS85-BS90-BS97-BS104-BS111-BS117-BS118-BS119-BS120-BS121-BS122-BS123-BS124-BS125-BS126+BN14</f>
        <v>0</v>
      </c>
      <c r="BS14" s="771"/>
      <c r="BT14" s="765"/>
      <c r="BU14" t="s" s="772">
        <v>469</v>
      </c>
      <c r="BV14" s="749">
        <f>BW17+BW23+BW31+BW38+BW45+BW52+BW59+BW66+BW73+BW89+BW96+BW103+BW110-BV16-BW18-BW25-BW32-BW39-BW46-BW53-BW60-BW67-BW74-BW81-BW83-BW85-BW90-BW97-BW104-BW111-BW117-BW118-BW119-BW120-BW121-BW122-BW123-BW124-BW125-BW126+BR14</f>
        <v>0</v>
      </c>
      <c r="BW14" s="771"/>
      <c r="BX14" s="765"/>
      <c r="BY14" t="s" s="772">
        <v>469</v>
      </c>
      <c r="BZ14" s="749">
        <f>CA17+CA23+CA31+CA38+CA45+CA52+CA59+CA66+CA73+CA89+CA96+CA103+CA110-BZ16-CA18-CA25-CA32-CA39-CA46-CA53-CA60-CA67-CA74-CA81-CA83-CA85-CA90-CA97-CA104-CA111-CA117-CA118-CA119-CA120-CA121-CA122-CA123-CA124-CA125-CA126+BV14</f>
        <v>0</v>
      </c>
      <c r="CA14" s="771"/>
      <c r="CB14" s="765"/>
      <c r="CC14" t="s" s="772">
        <v>469</v>
      </c>
      <c r="CD14" s="749">
        <f>CE17+CE23+CE31+CE38+CE45+CE52+CE59+CE66+CE73+CE89+CE96+CE103+CE110-CD16-CE18-CE25-CE32-CE39-CE46-CE53-CE60-CE67-CE74-CE81-CE83-CE85-CE90-CE97-CE104-CE111-CE117-CE118-CE119-CE120-CE121-CE122-CE123-CE124-CE125-CE126+BZ14</f>
        <v>0</v>
      </c>
      <c r="CE14" s="771"/>
      <c r="CF14" s="765"/>
      <c r="CG14" t="s" s="772">
        <v>469</v>
      </c>
      <c r="CH14" s="749">
        <f>CI17+CI23+CI31+CI38+CI45+CI52+CI59+CI66+CI73+CI89+CI96+CI103+CI110-CH16-CI18-CI25-CI32-CI39-CI46-CI53-CI60-CI67-CI74-CI81-CI83-CI85-CI90-CI97-CI104-CI111-CI117-CI118-CI119-CI120-CI121-CI122-CI123-CI124-CI125-CI126+CD14</f>
        <v>0</v>
      </c>
      <c r="CI14" s="771"/>
      <c r="CJ14" s="765"/>
      <c r="CK14" t="s" s="772">
        <v>469</v>
      </c>
      <c r="CL14" s="749">
        <f>CM17+CM23+CM31+CM38+CM45+CM52+CM59+CM66+CM73+CM89+CM96+CM103+CM110-CL16-CM18-CM25-CM32-CM39-CM46-CM53-CM60-CM67-CM74-CM81-CM83-CM85-CM90-CM97-CM104-CM111-CM117-CM118-CM119-CM120-CM121-CM122-CM123-CM124-CM125-CM126+CH14</f>
        <v>0</v>
      </c>
      <c r="CM14" s="771"/>
      <c r="CN14" s="765"/>
      <c r="CO14" t="s" s="772">
        <v>469</v>
      </c>
      <c r="CP14" s="749">
        <f>CQ17+CQ23+CQ31+CQ38+CQ45+CQ52+CQ59+CQ66+CQ73+CQ89+CQ96+CQ103+CQ110-CP16-CQ18-CQ25-CQ32-CQ39-CQ46-CQ53-CQ60-CQ67-CQ74-CQ81-CQ83-CQ85-CQ90-CQ97-CQ104-CQ111-CQ117-CQ118-CQ119-CQ120-CQ121-CQ122-CQ123-CQ124-CQ125-CQ126+CL14</f>
        <v>0</v>
      </c>
      <c r="CQ14" s="771"/>
      <c r="CR14" s="765"/>
      <c r="CS14" t="s" s="772">
        <v>469</v>
      </c>
      <c r="CT14" s="749">
        <f>CU17+CU23+CU31+CU38+CU45+CU52+CU59+CU66+CU73+CU89+CU96+CU103+CU110-CT16-CU18-CU25-CU32-CU39-CU46-CU53-CU60-CU67-CU74-CU81-CU83-CU85-CU90-CU97-CU104-CU111-CU117-CU118-CU119-CU120-CU121-CU122-CU123-CU124-CU125-CU126+CP14</f>
        <v>0</v>
      </c>
      <c r="CU14" s="771"/>
      <c r="CV14" s="765"/>
      <c r="CW14" t="s" s="772">
        <v>469</v>
      </c>
      <c r="CX14" s="749">
        <f>CY17+CY23+CY31+CY38+CY45+CY52+CY59+CY66+CY73+CY89+CY96+CY103+CY110-CX16-CY18-CY25-CY32-CY39-CY46-CY53-CY60-CY67-CY74-CY81-CY83-CY85-CY90-CY97-CY104-CY111-CY117-CY118-CY119-CY120-CY121-CY122-CY123-CY124-CY125-CY126+CT14</f>
        <v>0</v>
      </c>
      <c r="CY14" s="771"/>
      <c r="CZ14" s="765"/>
      <c r="DA14" t="s" s="772">
        <v>469</v>
      </c>
      <c r="DB14" s="749">
        <f>DC17+DC23+DC31+DC38+DC45+DC52+DC59+DC66+DC73+DC89+DC96+DC103+DC110-DB16-DC18-DC25-DC32-DC39-DC46-DC53-DC60-DC67-DC74-DC81-DC83-DC85-DC90-DC97-DC104-DC111-DC117-DC118-DC119-DC120-DC121-DC122-DC123-DC124-DC125-DC126+CX14</f>
        <v>0</v>
      </c>
      <c r="DC14" s="771"/>
      <c r="DD14" s="765"/>
      <c r="DE14" t="s" s="772">
        <v>469</v>
      </c>
      <c r="DF14" s="749">
        <f>DG17+DG23+DG31+DG38+DG45+DG52+DG59+DG66+DG73+DG89+DG96+DG103+DG110-DF16-DG18-DG25-DG32-DG39-DG46-DG53-DG60-DG67-DG74-DG81-DG83-DG85-DG90-DG97-DG104-DG111-DG117-DG118-DG119-DG120-DG121-DG122-DG123-DG124-DG125-DG126+DB14</f>
        <v>0</v>
      </c>
      <c r="DG14" s="771"/>
      <c r="DH14" s="765"/>
      <c r="DI14" t="s" s="772">
        <v>469</v>
      </c>
      <c r="DJ14" s="749">
        <f>DK17+DK23+DK31+DK38+DK45+DK52+DK59+DK66+DK73+DK89+DK96+DK103+DK110-DJ16-DK18-DK25-DK32-DK39-DK46-DK53-DK60-DK67-DK74-DK81-DK83-DK85-DK90-DK97-DK104-DK111-DK117-DK118-DK119-DK120-DK121-DK122-DK123-DK124-DK125-DK126+DF14</f>
        <v>0</v>
      </c>
      <c r="DK14" s="771"/>
      <c r="DL14" s="765"/>
      <c r="DM14" t="s" s="772">
        <v>469</v>
      </c>
      <c r="DN14" s="749">
        <f>DO17+DO23+DO31+DO38+DO45+DO52+DO59+DO66+DO73+DO89+DO96+DO103+DO110-DN16-DO18-DO25-DO32-DO39-DO46-DO53-DO60-DO67-DO74-DO81-DO83-DO85-DO90-DO97-DO104-DO111-DO117-DO118-DO119-DO120-DO121-DO122-DO123-DO124-DO125-DO126+DJ14</f>
        <v>0</v>
      </c>
      <c r="DO14" s="771"/>
      <c r="DP14" s="765"/>
      <c r="DQ14" t="s" s="772">
        <v>469</v>
      </c>
      <c r="DR14" s="749">
        <f>DS17+DS23+DS31+DS38+DS45+DS52+DS59+DS66+DS73+DS89+DS96+DS103+DS110-DR16-DS18-DS25-DS32-DS39-DS46-DS53-DS60-DS67-DS74-DS81-DS83-DS85-DS90-DS97-DS104-DS111-DS117-DS118-DS119-DS120-DS121-DS122-DS123-DS124-DS125-DS126+DN14</f>
        <v>0</v>
      </c>
      <c r="DS14" s="771"/>
      <c r="DT14" s="765"/>
      <c r="DU14" t="s" s="772">
        <v>469</v>
      </c>
      <c r="DV14" s="749">
        <f>DW17+DW23+DW31+DW38+DW45+DW52+DW59+DW66+DW73+DW89+DW96+DW103+DW110-DV16-DW18-DW25-DW32-DW39-DW46-DW53-DW60-DW67-DW74-DW81-DW83-DW85-DW90-DW97-DW104-DW111-DW117-DW118-DW119-DW120-DW121-DW122-DW123-DW124-DW125-DW126+DR14</f>
        <v>0</v>
      </c>
      <c r="DW14" s="771"/>
      <c r="DX14" s="767"/>
    </row>
    <row r="15" ht="16" customHeight="1">
      <c r="A15" t="s" s="768">
        <v>543</v>
      </c>
      <c r="B15" s="774">
        <f>SUM(C19+C26+C34+C41+C48+C55+C62+C69+C76+C92+C99+C106+C113-C20-C22-C35-C42-C49-C56-C63-C70-C77-C79-C93-C100-C107-C114)</f>
        <v>0</v>
      </c>
      <c r="C15" s="748"/>
      <c r="D15" s="765"/>
      <c r="E15" t="s" s="769">
        <v>543</v>
      </c>
      <c r="F15" s="774">
        <f>SUM(G19+G26+G34+G41+G48+G55+G62+G69+G76+G92+G99+G106+G113-G20-G22-G35-G42-G49-G56-G63-G70-G77-G79-G93-G100-G107-G114)+B15</f>
        <v>0</v>
      </c>
      <c r="G15" s="748"/>
      <c r="H15" s="765"/>
      <c r="I15" t="s" s="769">
        <v>543</v>
      </c>
      <c r="J15" s="774">
        <f>SUM(K19+K26+K34+K41+K48+K55+K62+K69+K76+K92+K99+K106+K113-K20-K22-K35-K42-K49-K56-K63-K70-K77-K79-K93-K100-K107-K114)+F15</f>
        <v>0</v>
      </c>
      <c r="K15" s="748"/>
      <c r="L15" s="765"/>
      <c r="M15" t="s" s="769">
        <v>543</v>
      </c>
      <c r="N15" s="774">
        <f>SUM(O19+O26+O34+O41+O48+O55+O62+O69+O76+O92+O99+O106+O113-O20-O22-O35-O42-O49-O56-O63-O70-O77-O79-O93-O100-O107-O114)+J15</f>
        <v>0</v>
      </c>
      <c r="O15" s="748"/>
      <c r="P15" s="765"/>
      <c r="Q15" t="s" s="769">
        <v>543</v>
      </c>
      <c r="R15" s="774">
        <f>SUM(S19+S26+S34+S41+S48+S55+S62+S69+S76+S92+S99+S106+S113-S20-S22-S35-S42-S49-S56-S63-S70-S77-S79-S93-S100-S107-S114)+N15</f>
        <v>0</v>
      </c>
      <c r="S15" s="748"/>
      <c r="T15" s="765"/>
      <c r="U15" t="s" s="769">
        <v>543</v>
      </c>
      <c r="V15" s="774">
        <f>SUM(W19+W26+W34+W41+W48+W55+W62+W69+W76+W92+W99+W106+W113-W20-W22-W35-W42-W49-W56-W63-W70-W77-W79-W93-W100-W107-W114)+R15</f>
        <v>0</v>
      </c>
      <c r="W15" s="748"/>
      <c r="X15" s="765"/>
      <c r="Y15" t="s" s="769">
        <v>543</v>
      </c>
      <c r="Z15" s="774">
        <f>SUM(AA19+AA26+AA34+AA41+AA48+AA55+AA62+AA69+AA76+AA92+AA99+AA106+AA113-AA20-AA22-AA35-AA42-AA49-AA56-AA63-AA70-AA77-AA79-AA93-AA100-AA107-AA114)+V15</f>
        <v>0</v>
      </c>
      <c r="AA15" s="748"/>
      <c r="AB15" s="765"/>
      <c r="AC15" t="s" s="769">
        <v>543</v>
      </c>
      <c r="AD15" s="774">
        <f>SUM(AE19+AE26+AE34+AE41+AE48+AE55+AE62+AE69+AE76+AE92+AE99+AE106+AE113-AE20-AE22-AE35-AE42-AE49-AE56-AE63-AE70-AE77-AE79-AE93-AE100-AE107-AE114)+Z15</f>
        <v>0</v>
      </c>
      <c r="AE15" s="748"/>
      <c r="AF15" s="765"/>
      <c r="AG15" t="s" s="769">
        <v>543</v>
      </c>
      <c r="AH15" s="774">
        <f>SUM(AI19+AI26+AI34+AI41+AI48+AI55+AI62+AI69+AI76+AI92+AI99+AI106+AI113-AI20-AI22-AI35-AI42-AI49-AI56-AI63-AI70-AI77-AI79-AI93-AI100-AI107-AI114)+AD15</f>
        <v>0</v>
      </c>
      <c r="AI15" s="748"/>
      <c r="AJ15" s="765"/>
      <c r="AK15" t="s" s="769">
        <v>543</v>
      </c>
      <c r="AL15" s="774">
        <f>SUM(AM19+AM26+AM34+AM41+AM48+AM55+AM62+AM69+AM76+AM92+AM99+AM106+AM113-AM20-AM22-AM35-AM42-AM49-AM56-AM63-AM70-AM77-AM79-AM93-AM100-AM107-AM114)+AH15</f>
        <v>0</v>
      </c>
      <c r="AM15" s="748"/>
      <c r="AN15" s="765"/>
      <c r="AO15" t="s" s="769">
        <v>543</v>
      </c>
      <c r="AP15" s="774">
        <f>SUM(AQ19+AQ26+AQ34+AQ41+AQ48+AQ55+AQ62+AQ69+AQ76+AQ92+AQ99+AQ106+AQ113-AQ20-AQ22-AQ35-AQ42-AQ49-AQ56-AQ63-AQ70-AQ77-AQ79-AQ93-AQ100-AQ107-AQ114)+AL15</f>
        <v>0</v>
      </c>
      <c r="AQ15" s="748"/>
      <c r="AR15" s="765"/>
      <c r="AS15" t="s" s="769">
        <v>543</v>
      </c>
      <c r="AT15" s="774">
        <f>SUM(AU19+AU26+AU34+AU41+AU48+AU55+AU62+AU69+AU76+AU92+AU99+AU106+AU113-AU20-AU22-AU35-AU42-AU49-AU56-AU63-AU70-AU77-AU79-AU93-AU100-AU107-AU114)+AP15</f>
        <v>0</v>
      </c>
      <c r="AU15" s="748"/>
      <c r="AV15" s="765"/>
      <c r="AW15" t="s" s="769">
        <v>543</v>
      </c>
      <c r="AX15" s="774">
        <f>SUM(AY19+AY26+AY34+AY41+AY48+AY55+AY62+AY69+AY76+AY92+AY99+AY106+AY113-AY20-AY22-AY35-AY42-AY49-AY56-AY63-AY70-AY77-AY79-AY93-AY100-AY107-AY114)+AT15</f>
        <v>0</v>
      </c>
      <c r="AY15" s="748"/>
      <c r="AZ15" s="765"/>
      <c r="BA15" t="s" s="769">
        <v>543</v>
      </c>
      <c r="BB15" s="774">
        <f>SUM(BC19+BC26+BC34+BC41+BC48+BC55+BC62+BC69+BC76+BC92+BC99+BC106+BC113-BC20-BC22-BC35-BC42-BC49-BC56-BC63-BC70-BC77-BC79-BC93-BC100-BC107-BC114)+AX15</f>
        <v>0</v>
      </c>
      <c r="BC15" s="748"/>
      <c r="BD15" s="765"/>
      <c r="BE15" t="s" s="769">
        <v>543</v>
      </c>
      <c r="BF15" s="774">
        <f>SUM(BG19+BG26+BG34+BG41+BG48+BG55+BG62+BG69+BG76+BG92+BG99+BG106+BG113-BG20-BG22-BG35-BG42-BG49-BG56-BG63-BG70-BG77-BG79-BG93-BG100-BG107-BG114)+BB15</f>
        <v>0</v>
      </c>
      <c r="BG15" s="748"/>
      <c r="BH15" s="765"/>
      <c r="BI15" t="s" s="769">
        <v>543</v>
      </c>
      <c r="BJ15" s="774">
        <f>SUM(BK19+BK26+BK34+BK41+BK48+BK55+BK62+BK69+BK76+BK92+BK99+BK106+BK113-BK20-BK22-BK35-BK42-BK49-BK56-BK63-BK70-BK77-BK79-BK93-BK100-BK107-BK114)+BF15</f>
        <v>0</v>
      </c>
      <c r="BK15" s="748"/>
      <c r="BL15" s="765"/>
      <c r="BM15" t="s" s="769">
        <v>543</v>
      </c>
      <c r="BN15" s="774">
        <f>SUM(BO19+BO26+BO34+BO41+BO48+BO55+BO62+BO69+BO76+BO92+BO99+BO106+BO113-BO20-BO22-BO35-BO42-BO49-BO56-BO63-BO70-BO77-BO79-BO93-BO100-BO107-BO114)+BJ15</f>
        <v>0</v>
      </c>
      <c r="BO15" s="748"/>
      <c r="BP15" s="765"/>
      <c r="BQ15" t="s" s="769">
        <v>543</v>
      </c>
      <c r="BR15" s="774">
        <f>SUM(BS19+BS26+BS34+BS41+BS48+BS55+BS62+BS69+BS76+BS92+BS99+BS106+BS113-BS20-BS22-BS35-BS42-BS49-BS56-BS63-BS70-BS77-BS79-BS93-BS100-BS107-BS114)+BN15</f>
        <v>0</v>
      </c>
      <c r="BS15" s="748"/>
      <c r="BT15" s="765"/>
      <c r="BU15" t="s" s="769">
        <v>543</v>
      </c>
      <c r="BV15" s="774">
        <f>SUM(BW19+BW26+BW34+BW41+BW48+BW55+BW62+BW69+BW76+BW92+BW99+BW106+BW113-BW20-BW22-BW35-BW42-BW49-BW56-BW63-BW70-BW77-BW79-BW93-BW100-BW107-BW114)+BR15</f>
        <v>0</v>
      </c>
      <c r="BW15" s="748"/>
      <c r="BX15" s="765"/>
      <c r="BY15" t="s" s="769">
        <v>543</v>
      </c>
      <c r="BZ15" s="774">
        <f>SUM(CA19+CA26+CA34+CA41+CA48+CA55+CA62+CA69+CA76+CA92+CA99+CA106+CA113-CA20-CA22-CA35-CA42-CA49-CA56-CA63-CA70-CA77-CA79-CA93-CA100-CA107-CA114)+BV15</f>
        <v>0</v>
      </c>
      <c r="CA15" s="748"/>
      <c r="CB15" s="765"/>
      <c r="CC15" t="s" s="769">
        <v>543</v>
      </c>
      <c r="CD15" s="774">
        <f>SUM(CE19+CE26+CE34+CE41+CE48+CE55+CE62+CE69+CE76+CE92+CE99+CE106+CE113-CE20-CE22-CE35-CE42-CE49-CE56-CE63-CE70-CE77-CE79-CE93-CE100-CE107-CE114)+BZ15</f>
        <v>0</v>
      </c>
      <c r="CE15" s="748"/>
      <c r="CF15" s="765"/>
      <c r="CG15" t="s" s="769">
        <v>543</v>
      </c>
      <c r="CH15" s="774">
        <f>SUM(CI19+CI26+CI34+CI41+CI48+CI55+CI62+CI69+CI76+CI92+CI99+CI106+CI113-CI20-CI22-CI35-CI42-CI49-CI56-CI63-CI70-CI77-CI79-CI93-CI100-CI107-CI114)+CD15</f>
        <v>0</v>
      </c>
      <c r="CI15" s="748"/>
      <c r="CJ15" s="765"/>
      <c r="CK15" t="s" s="769">
        <v>543</v>
      </c>
      <c r="CL15" s="774">
        <f>SUM(CM19+CM26+CM34+CM41+CM48+CM55+CM62+CM69+CM76+CM92+CM99+CM106+CM113-CM20-CM22-CM35-CM42-CM49-CM56-CM63-CM70-CM77-CM79-CM93-CM100-CM107-CM114)+CH15</f>
        <v>0</v>
      </c>
      <c r="CM15" s="748"/>
      <c r="CN15" s="765"/>
      <c r="CO15" t="s" s="769">
        <v>543</v>
      </c>
      <c r="CP15" s="774">
        <f>SUM(CQ19+CQ26+CQ34+CQ41+CQ48+CQ55+CQ62+CQ69+CQ76+CQ92+CQ99+CQ106+CQ113-CQ20-CQ22-CQ35-CQ42-CQ49-CQ56-CQ63-CQ70-CQ77-CQ79-CQ93-CQ100-CQ107-CQ114)+CL15</f>
        <v>0</v>
      </c>
      <c r="CQ15" s="748"/>
      <c r="CR15" s="765"/>
      <c r="CS15" t="s" s="769">
        <v>543</v>
      </c>
      <c r="CT15" s="774">
        <f>SUM(CU19+CU26+CU34+CU41+CU48+CU55+CU62+CU69+CU76+CU92+CU99+CU106+CU113-CU20-CU22-CU35-CU42-CU49-CU56-CU63-CU70-CU77-CU79-CU93-CU100-CU107-CU114)+CP15</f>
        <v>0</v>
      </c>
      <c r="CU15" s="748"/>
      <c r="CV15" s="765"/>
      <c r="CW15" t="s" s="769">
        <v>543</v>
      </c>
      <c r="CX15" s="774">
        <f>SUM(CY19+CY26+CY34+CY41+CY48+CY55+CY62+CY69+CY76+CY92+CY99+CY106+CY113-CY20-CY22-CY35-CY42-CY49-CY56-CY63-CY70-CY77-CY79-CY93-CY100-CY107-CY114)+CT15</f>
        <v>0</v>
      </c>
      <c r="CY15" s="748"/>
      <c r="CZ15" s="765"/>
      <c r="DA15" t="s" s="769">
        <v>543</v>
      </c>
      <c r="DB15" s="774">
        <f>SUM(DC19+DC26+DC34+DC41+DC48+DC55+DC62+DC69+DC76+DC92+DC99+DC106+DC113-DC20-DC22-DC35-DC42-DC49-DC56-DC63-DC70-DC77-DC79-DC93-DC100-DC107-DC114)+CX15</f>
        <v>0</v>
      </c>
      <c r="DC15" s="748"/>
      <c r="DD15" s="765"/>
      <c r="DE15" t="s" s="769">
        <v>543</v>
      </c>
      <c r="DF15" s="774">
        <f>SUM(DG19+DG26+DG34+DG41+DG48+DG55+DG62+DG69+DG76+DG92+DG99+DG106+DG113-DG20-DG22-DG35-DG42-DG49-DG56-DG63-DG70-DG77-DG79-DG93-DG100-DG107-DG114)+DB15</f>
        <v>0</v>
      </c>
      <c r="DG15" s="748"/>
      <c r="DH15" s="765"/>
      <c r="DI15" t="s" s="769">
        <v>543</v>
      </c>
      <c r="DJ15" s="774">
        <f>SUM(DK19+DK26+DK34+DK41+DK48+DK55+DK62+DK69+DK76+DK92+DK99+DK106+DK113-DK20-DK22-DK35-DK42-DK49-DK56-DK63-DK70-DK77-DK79-DK93-DK100-DK107-DK114)+DF15</f>
        <v>0</v>
      </c>
      <c r="DK15" s="748"/>
      <c r="DL15" s="765"/>
      <c r="DM15" t="s" s="769">
        <v>543</v>
      </c>
      <c r="DN15" s="774">
        <f>SUM(DO19+DO26+DO34+DO41+DO48+DO55+DO62+DO69+DO76+DO92+DO99+DO106+DO113-DO20-DO22-DO35-DO42-DO49-DO56-DO63-DO70-DO77-DO79-DO93-DO100-DO107-DO114)+DJ15</f>
        <v>0</v>
      </c>
      <c r="DO15" s="748"/>
      <c r="DP15" s="765"/>
      <c r="DQ15" t="s" s="769">
        <v>543</v>
      </c>
      <c r="DR15" s="774">
        <f>SUM(DS19+DS26+DS34+DS41+DS48+DS55+DS62+DS69+DS76+DS92+DS99+DS106+DS113-DS20-DS22-DS35-DS42-DS49-DS56-DS63-DS70-DS77-DS79-DS93-DS100-DS107-DS114)+DN15</f>
        <v>0</v>
      </c>
      <c r="DS15" s="748"/>
      <c r="DT15" s="765"/>
      <c r="DU15" t="s" s="769">
        <v>543</v>
      </c>
      <c r="DV15" s="774">
        <f>SUM(DW19+DW26+DW34+DW41+DW48+DW55+DW62+DW69+DW76+DW92+DW99+DW106+DW113-DW20-DW22-DW35-DW42-DW49-DW56-DW63-DW70-DW77-DW79-DW93-DW100-DW107-DW114)+DR15</f>
        <v>0</v>
      </c>
      <c r="DW15" s="748"/>
      <c r="DX15" s="767"/>
    </row>
    <row r="16" ht="16" customHeight="1">
      <c r="A16" t="s" s="770">
        <v>544</v>
      </c>
      <c r="B16" s="775">
        <v>0</v>
      </c>
      <c r="C16" s="758"/>
      <c r="D16" s="765"/>
      <c r="E16" t="s" s="772">
        <v>544</v>
      </c>
      <c r="F16" s="775">
        <v>0</v>
      </c>
      <c r="G16" s="758"/>
      <c r="H16" s="765"/>
      <c r="I16" t="s" s="772">
        <v>544</v>
      </c>
      <c r="J16" s="775">
        <v>0</v>
      </c>
      <c r="K16" s="758"/>
      <c r="L16" s="765"/>
      <c r="M16" t="s" s="772">
        <v>544</v>
      </c>
      <c r="N16" s="775">
        <v>0</v>
      </c>
      <c r="O16" s="758"/>
      <c r="P16" s="765"/>
      <c r="Q16" t="s" s="772">
        <v>544</v>
      </c>
      <c r="R16" s="775">
        <v>0</v>
      </c>
      <c r="S16" s="758"/>
      <c r="T16" s="765"/>
      <c r="U16" t="s" s="772">
        <v>544</v>
      </c>
      <c r="V16" s="775">
        <v>0</v>
      </c>
      <c r="W16" s="758"/>
      <c r="X16" s="765"/>
      <c r="Y16" t="s" s="772">
        <v>544</v>
      </c>
      <c r="Z16" s="775">
        <v>0</v>
      </c>
      <c r="AA16" s="758"/>
      <c r="AB16" s="765"/>
      <c r="AC16" t="s" s="772">
        <v>544</v>
      </c>
      <c r="AD16" s="775">
        <v>0</v>
      </c>
      <c r="AE16" s="758"/>
      <c r="AF16" s="765"/>
      <c r="AG16" t="s" s="772">
        <v>544</v>
      </c>
      <c r="AH16" s="775">
        <v>0</v>
      </c>
      <c r="AI16" s="758"/>
      <c r="AJ16" s="765"/>
      <c r="AK16" t="s" s="772">
        <v>544</v>
      </c>
      <c r="AL16" s="775">
        <v>0</v>
      </c>
      <c r="AM16" s="758"/>
      <c r="AN16" s="765"/>
      <c r="AO16" t="s" s="772">
        <v>544</v>
      </c>
      <c r="AP16" s="775">
        <v>0</v>
      </c>
      <c r="AQ16" s="758"/>
      <c r="AR16" s="765"/>
      <c r="AS16" t="s" s="772">
        <v>544</v>
      </c>
      <c r="AT16" s="775">
        <v>0</v>
      </c>
      <c r="AU16" s="758"/>
      <c r="AV16" s="765"/>
      <c r="AW16" t="s" s="772">
        <v>544</v>
      </c>
      <c r="AX16" s="775">
        <v>0</v>
      </c>
      <c r="AY16" s="758"/>
      <c r="AZ16" s="765"/>
      <c r="BA16" t="s" s="772">
        <v>544</v>
      </c>
      <c r="BB16" s="775">
        <v>0</v>
      </c>
      <c r="BC16" s="758"/>
      <c r="BD16" s="765"/>
      <c r="BE16" t="s" s="772">
        <v>544</v>
      </c>
      <c r="BF16" s="775">
        <v>0</v>
      </c>
      <c r="BG16" s="758"/>
      <c r="BH16" s="765"/>
      <c r="BI16" t="s" s="772">
        <v>544</v>
      </c>
      <c r="BJ16" s="775">
        <v>0</v>
      </c>
      <c r="BK16" s="758"/>
      <c r="BL16" s="765"/>
      <c r="BM16" t="s" s="772">
        <v>544</v>
      </c>
      <c r="BN16" s="775">
        <v>0</v>
      </c>
      <c r="BO16" s="758"/>
      <c r="BP16" s="765"/>
      <c r="BQ16" t="s" s="772">
        <v>544</v>
      </c>
      <c r="BR16" s="775">
        <v>0</v>
      </c>
      <c r="BS16" s="758"/>
      <c r="BT16" s="765"/>
      <c r="BU16" t="s" s="772">
        <v>544</v>
      </c>
      <c r="BV16" s="775">
        <v>0</v>
      </c>
      <c r="BW16" s="758"/>
      <c r="BX16" s="765"/>
      <c r="BY16" t="s" s="772">
        <v>544</v>
      </c>
      <c r="BZ16" s="775">
        <v>0</v>
      </c>
      <c r="CA16" s="758"/>
      <c r="CB16" s="765"/>
      <c r="CC16" t="s" s="772">
        <v>544</v>
      </c>
      <c r="CD16" s="775">
        <v>0</v>
      </c>
      <c r="CE16" s="758"/>
      <c r="CF16" s="765"/>
      <c r="CG16" t="s" s="772">
        <v>544</v>
      </c>
      <c r="CH16" s="775">
        <v>0</v>
      </c>
      <c r="CI16" s="758"/>
      <c r="CJ16" s="765"/>
      <c r="CK16" t="s" s="772">
        <v>544</v>
      </c>
      <c r="CL16" s="775">
        <v>0</v>
      </c>
      <c r="CM16" s="758"/>
      <c r="CN16" s="765"/>
      <c r="CO16" t="s" s="772">
        <v>544</v>
      </c>
      <c r="CP16" s="775">
        <v>0</v>
      </c>
      <c r="CQ16" s="758"/>
      <c r="CR16" s="765"/>
      <c r="CS16" t="s" s="772">
        <v>544</v>
      </c>
      <c r="CT16" s="775">
        <v>0</v>
      </c>
      <c r="CU16" s="758"/>
      <c r="CV16" s="765"/>
      <c r="CW16" t="s" s="772">
        <v>544</v>
      </c>
      <c r="CX16" s="775">
        <v>0</v>
      </c>
      <c r="CY16" s="758"/>
      <c r="CZ16" s="765"/>
      <c r="DA16" t="s" s="772">
        <v>544</v>
      </c>
      <c r="DB16" s="775">
        <v>0</v>
      </c>
      <c r="DC16" s="758"/>
      <c r="DD16" s="765"/>
      <c r="DE16" t="s" s="772">
        <v>544</v>
      </c>
      <c r="DF16" s="775">
        <v>0</v>
      </c>
      <c r="DG16" s="758"/>
      <c r="DH16" s="765"/>
      <c r="DI16" t="s" s="772">
        <v>544</v>
      </c>
      <c r="DJ16" s="775">
        <v>0</v>
      </c>
      <c r="DK16" s="758"/>
      <c r="DL16" s="765"/>
      <c r="DM16" t="s" s="772">
        <v>544</v>
      </c>
      <c r="DN16" s="775">
        <v>0</v>
      </c>
      <c r="DO16" s="758"/>
      <c r="DP16" s="765"/>
      <c r="DQ16" t="s" s="772">
        <v>544</v>
      </c>
      <c r="DR16" s="775">
        <v>0</v>
      </c>
      <c r="DS16" s="758"/>
      <c r="DT16" s="765"/>
      <c r="DU16" t="s" s="772">
        <v>544</v>
      </c>
      <c r="DV16" s="775">
        <v>0</v>
      </c>
      <c r="DW16" s="758"/>
      <c r="DX16" s="767"/>
    </row>
    <row r="17" ht="18" customHeight="1">
      <c r="A17" t="s" s="768">
        <v>545</v>
      </c>
      <c r="B17" t="s" s="772">
        <v>546</v>
      </c>
      <c r="C17" s="776">
        <v>0</v>
      </c>
      <c r="D17" s="765"/>
      <c r="E17" t="s" s="769">
        <v>545</v>
      </c>
      <c r="F17" t="s" s="772">
        <v>546</v>
      </c>
      <c r="G17" s="776">
        <v>0</v>
      </c>
      <c r="H17" s="765"/>
      <c r="I17" t="s" s="769">
        <v>545</v>
      </c>
      <c r="J17" t="s" s="772">
        <v>546</v>
      </c>
      <c r="K17" s="776">
        <v>0</v>
      </c>
      <c r="L17" s="765"/>
      <c r="M17" t="s" s="769">
        <v>545</v>
      </c>
      <c r="N17" t="s" s="772">
        <v>546</v>
      </c>
      <c r="O17" s="776">
        <v>0</v>
      </c>
      <c r="P17" s="765"/>
      <c r="Q17" t="s" s="769">
        <v>545</v>
      </c>
      <c r="R17" t="s" s="772">
        <v>546</v>
      </c>
      <c r="S17" s="776">
        <v>0</v>
      </c>
      <c r="T17" s="765"/>
      <c r="U17" t="s" s="769">
        <v>545</v>
      </c>
      <c r="V17" t="s" s="772">
        <v>546</v>
      </c>
      <c r="W17" s="776">
        <v>0</v>
      </c>
      <c r="X17" s="765"/>
      <c r="Y17" t="s" s="769">
        <v>545</v>
      </c>
      <c r="Z17" t="s" s="772">
        <v>546</v>
      </c>
      <c r="AA17" s="776">
        <v>0</v>
      </c>
      <c r="AB17" s="765"/>
      <c r="AC17" t="s" s="769">
        <v>545</v>
      </c>
      <c r="AD17" t="s" s="772">
        <v>546</v>
      </c>
      <c r="AE17" s="776">
        <v>0</v>
      </c>
      <c r="AF17" s="765"/>
      <c r="AG17" t="s" s="769">
        <v>545</v>
      </c>
      <c r="AH17" t="s" s="772">
        <v>546</v>
      </c>
      <c r="AI17" s="776">
        <v>0</v>
      </c>
      <c r="AJ17" s="765"/>
      <c r="AK17" t="s" s="769">
        <v>545</v>
      </c>
      <c r="AL17" t="s" s="772">
        <v>546</v>
      </c>
      <c r="AM17" s="776">
        <v>0</v>
      </c>
      <c r="AN17" s="765"/>
      <c r="AO17" t="s" s="769">
        <v>545</v>
      </c>
      <c r="AP17" t="s" s="772">
        <v>546</v>
      </c>
      <c r="AQ17" s="776">
        <v>0</v>
      </c>
      <c r="AR17" s="765"/>
      <c r="AS17" t="s" s="769">
        <v>545</v>
      </c>
      <c r="AT17" t="s" s="772">
        <v>546</v>
      </c>
      <c r="AU17" s="776">
        <v>0</v>
      </c>
      <c r="AV17" s="765"/>
      <c r="AW17" t="s" s="769">
        <v>545</v>
      </c>
      <c r="AX17" t="s" s="772">
        <v>546</v>
      </c>
      <c r="AY17" s="776">
        <v>0</v>
      </c>
      <c r="AZ17" s="765"/>
      <c r="BA17" t="s" s="769">
        <v>545</v>
      </c>
      <c r="BB17" t="s" s="772">
        <v>546</v>
      </c>
      <c r="BC17" s="776">
        <v>0</v>
      </c>
      <c r="BD17" s="765"/>
      <c r="BE17" t="s" s="769">
        <v>545</v>
      </c>
      <c r="BF17" t="s" s="772">
        <v>546</v>
      </c>
      <c r="BG17" s="776">
        <v>0</v>
      </c>
      <c r="BH17" s="765"/>
      <c r="BI17" t="s" s="769">
        <v>545</v>
      </c>
      <c r="BJ17" t="s" s="772">
        <v>546</v>
      </c>
      <c r="BK17" s="776">
        <v>0</v>
      </c>
      <c r="BL17" s="765"/>
      <c r="BM17" t="s" s="769">
        <v>545</v>
      </c>
      <c r="BN17" t="s" s="772">
        <v>546</v>
      </c>
      <c r="BO17" s="776">
        <v>0</v>
      </c>
      <c r="BP17" s="765"/>
      <c r="BQ17" t="s" s="769">
        <v>545</v>
      </c>
      <c r="BR17" t="s" s="772">
        <v>546</v>
      </c>
      <c r="BS17" s="776">
        <v>0</v>
      </c>
      <c r="BT17" s="765"/>
      <c r="BU17" t="s" s="769">
        <v>545</v>
      </c>
      <c r="BV17" t="s" s="772">
        <v>546</v>
      </c>
      <c r="BW17" s="776">
        <v>0</v>
      </c>
      <c r="BX17" s="765"/>
      <c r="BY17" t="s" s="769">
        <v>545</v>
      </c>
      <c r="BZ17" t="s" s="772">
        <v>546</v>
      </c>
      <c r="CA17" s="776">
        <v>0</v>
      </c>
      <c r="CB17" s="765"/>
      <c r="CC17" t="s" s="769">
        <v>545</v>
      </c>
      <c r="CD17" t="s" s="772">
        <v>546</v>
      </c>
      <c r="CE17" s="776">
        <v>0</v>
      </c>
      <c r="CF17" s="765"/>
      <c r="CG17" t="s" s="769">
        <v>545</v>
      </c>
      <c r="CH17" t="s" s="772">
        <v>546</v>
      </c>
      <c r="CI17" s="776">
        <v>0</v>
      </c>
      <c r="CJ17" s="765"/>
      <c r="CK17" t="s" s="769">
        <v>545</v>
      </c>
      <c r="CL17" t="s" s="772">
        <v>546</v>
      </c>
      <c r="CM17" s="776">
        <v>0</v>
      </c>
      <c r="CN17" s="765"/>
      <c r="CO17" t="s" s="769">
        <v>545</v>
      </c>
      <c r="CP17" t="s" s="772">
        <v>546</v>
      </c>
      <c r="CQ17" s="776">
        <v>0</v>
      </c>
      <c r="CR17" s="765"/>
      <c r="CS17" t="s" s="769">
        <v>545</v>
      </c>
      <c r="CT17" t="s" s="772">
        <v>546</v>
      </c>
      <c r="CU17" s="776">
        <v>0</v>
      </c>
      <c r="CV17" s="765"/>
      <c r="CW17" t="s" s="769">
        <v>545</v>
      </c>
      <c r="CX17" t="s" s="772">
        <v>546</v>
      </c>
      <c r="CY17" s="776">
        <v>0</v>
      </c>
      <c r="CZ17" s="765"/>
      <c r="DA17" t="s" s="769">
        <v>545</v>
      </c>
      <c r="DB17" t="s" s="772">
        <v>546</v>
      </c>
      <c r="DC17" s="776">
        <v>0</v>
      </c>
      <c r="DD17" s="765"/>
      <c r="DE17" t="s" s="769">
        <v>545</v>
      </c>
      <c r="DF17" t="s" s="772">
        <v>546</v>
      </c>
      <c r="DG17" s="776">
        <v>0</v>
      </c>
      <c r="DH17" s="765"/>
      <c r="DI17" t="s" s="769">
        <v>545</v>
      </c>
      <c r="DJ17" t="s" s="772">
        <v>546</v>
      </c>
      <c r="DK17" s="776">
        <v>0</v>
      </c>
      <c r="DL17" s="765"/>
      <c r="DM17" t="s" s="769">
        <v>545</v>
      </c>
      <c r="DN17" t="s" s="772">
        <v>546</v>
      </c>
      <c r="DO17" s="776">
        <v>0</v>
      </c>
      <c r="DP17" s="765"/>
      <c r="DQ17" t="s" s="769">
        <v>545</v>
      </c>
      <c r="DR17" t="s" s="772">
        <v>546</v>
      </c>
      <c r="DS17" s="776">
        <v>0</v>
      </c>
      <c r="DT17" s="765"/>
      <c r="DU17" t="s" s="769">
        <v>545</v>
      </c>
      <c r="DV17" t="s" s="772">
        <v>546</v>
      </c>
      <c r="DW17" s="776">
        <v>0</v>
      </c>
      <c r="DX17" s="767"/>
    </row>
    <row r="18" ht="32" customHeight="1">
      <c r="A18" s="777"/>
      <c r="B18" t="s" s="769">
        <v>547</v>
      </c>
      <c r="C18" s="776">
        <v>0</v>
      </c>
      <c r="D18" s="765"/>
      <c r="E18" s="778"/>
      <c r="F18" t="s" s="769">
        <v>547</v>
      </c>
      <c r="G18" s="776">
        <v>0</v>
      </c>
      <c r="H18" s="765"/>
      <c r="I18" s="778"/>
      <c r="J18" t="s" s="769">
        <v>547</v>
      </c>
      <c r="K18" s="776">
        <v>0</v>
      </c>
      <c r="L18" s="765"/>
      <c r="M18" s="778"/>
      <c r="N18" t="s" s="769">
        <v>547</v>
      </c>
      <c r="O18" s="776">
        <v>0</v>
      </c>
      <c r="P18" s="765"/>
      <c r="Q18" s="778"/>
      <c r="R18" t="s" s="769">
        <v>547</v>
      </c>
      <c r="S18" s="776">
        <v>0</v>
      </c>
      <c r="T18" s="765"/>
      <c r="U18" s="778"/>
      <c r="V18" t="s" s="769">
        <v>547</v>
      </c>
      <c r="W18" s="776">
        <v>0</v>
      </c>
      <c r="X18" s="765"/>
      <c r="Y18" s="778"/>
      <c r="Z18" t="s" s="769">
        <v>547</v>
      </c>
      <c r="AA18" s="776">
        <v>0</v>
      </c>
      <c r="AB18" s="765"/>
      <c r="AC18" s="778"/>
      <c r="AD18" t="s" s="769">
        <v>547</v>
      </c>
      <c r="AE18" s="776">
        <v>0</v>
      </c>
      <c r="AF18" s="765"/>
      <c r="AG18" s="778"/>
      <c r="AH18" t="s" s="769">
        <v>547</v>
      </c>
      <c r="AI18" s="776">
        <v>0</v>
      </c>
      <c r="AJ18" s="765"/>
      <c r="AK18" s="778"/>
      <c r="AL18" t="s" s="769">
        <v>547</v>
      </c>
      <c r="AM18" s="776">
        <v>0</v>
      </c>
      <c r="AN18" s="765"/>
      <c r="AO18" s="778"/>
      <c r="AP18" t="s" s="769">
        <v>547</v>
      </c>
      <c r="AQ18" s="776">
        <v>0</v>
      </c>
      <c r="AR18" s="765"/>
      <c r="AS18" s="778"/>
      <c r="AT18" t="s" s="769">
        <v>547</v>
      </c>
      <c r="AU18" s="776">
        <v>0</v>
      </c>
      <c r="AV18" s="765"/>
      <c r="AW18" s="778"/>
      <c r="AX18" t="s" s="769">
        <v>547</v>
      </c>
      <c r="AY18" s="776">
        <v>0</v>
      </c>
      <c r="AZ18" s="765"/>
      <c r="BA18" s="778"/>
      <c r="BB18" t="s" s="769">
        <v>547</v>
      </c>
      <c r="BC18" s="776">
        <v>0</v>
      </c>
      <c r="BD18" s="765"/>
      <c r="BE18" s="778"/>
      <c r="BF18" t="s" s="769">
        <v>547</v>
      </c>
      <c r="BG18" s="776">
        <v>0</v>
      </c>
      <c r="BH18" s="765"/>
      <c r="BI18" s="778"/>
      <c r="BJ18" t="s" s="769">
        <v>547</v>
      </c>
      <c r="BK18" s="776">
        <v>0</v>
      </c>
      <c r="BL18" s="765"/>
      <c r="BM18" s="778"/>
      <c r="BN18" t="s" s="769">
        <v>547</v>
      </c>
      <c r="BO18" s="776">
        <v>0</v>
      </c>
      <c r="BP18" s="765"/>
      <c r="BQ18" s="778"/>
      <c r="BR18" t="s" s="769">
        <v>547</v>
      </c>
      <c r="BS18" s="776">
        <v>0</v>
      </c>
      <c r="BT18" s="765"/>
      <c r="BU18" s="778"/>
      <c r="BV18" t="s" s="769">
        <v>547</v>
      </c>
      <c r="BW18" s="776">
        <v>0</v>
      </c>
      <c r="BX18" s="765"/>
      <c r="BY18" s="778"/>
      <c r="BZ18" t="s" s="769">
        <v>547</v>
      </c>
      <c r="CA18" s="776">
        <v>0</v>
      </c>
      <c r="CB18" s="765"/>
      <c r="CC18" s="778"/>
      <c r="CD18" t="s" s="769">
        <v>547</v>
      </c>
      <c r="CE18" s="776">
        <v>0</v>
      </c>
      <c r="CF18" s="765"/>
      <c r="CG18" s="778"/>
      <c r="CH18" t="s" s="769">
        <v>547</v>
      </c>
      <c r="CI18" s="776">
        <v>0</v>
      </c>
      <c r="CJ18" s="765"/>
      <c r="CK18" s="778"/>
      <c r="CL18" t="s" s="769">
        <v>547</v>
      </c>
      <c r="CM18" s="776">
        <v>0</v>
      </c>
      <c r="CN18" s="765"/>
      <c r="CO18" s="778"/>
      <c r="CP18" t="s" s="769">
        <v>547</v>
      </c>
      <c r="CQ18" s="776">
        <v>0</v>
      </c>
      <c r="CR18" s="765"/>
      <c r="CS18" s="778"/>
      <c r="CT18" t="s" s="769">
        <v>547</v>
      </c>
      <c r="CU18" s="776">
        <v>0</v>
      </c>
      <c r="CV18" s="765"/>
      <c r="CW18" s="778"/>
      <c r="CX18" t="s" s="769">
        <v>547</v>
      </c>
      <c r="CY18" s="776">
        <v>0</v>
      </c>
      <c r="CZ18" s="765"/>
      <c r="DA18" s="778"/>
      <c r="DB18" t="s" s="769">
        <v>547</v>
      </c>
      <c r="DC18" s="776">
        <v>0</v>
      </c>
      <c r="DD18" s="765"/>
      <c r="DE18" s="778"/>
      <c r="DF18" t="s" s="769">
        <v>547</v>
      </c>
      <c r="DG18" s="776">
        <v>0</v>
      </c>
      <c r="DH18" s="765"/>
      <c r="DI18" s="778"/>
      <c r="DJ18" t="s" s="769">
        <v>547</v>
      </c>
      <c r="DK18" s="776">
        <v>0</v>
      </c>
      <c r="DL18" s="765"/>
      <c r="DM18" s="778"/>
      <c r="DN18" t="s" s="769">
        <v>547</v>
      </c>
      <c r="DO18" s="776">
        <v>0</v>
      </c>
      <c r="DP18" s="765"/>
      <c r="DQ18" s="778"/>
      <c r="DR18" t="s" s="769">
        <v>547</v>
      </c>
      <c r="DS18" s="776">
        <v>0</v>
      </c>
      <c r="DT18" s="765"/>
      <c r="DU18" s="778"/>
      <c r="DV18" t="s" s="769">
        <v>547</v>
      </c>
      <c r="DW18" s="776">
        <v>0</v>
      </c>
      <c r="DX18" s="767"/>
    </row>
    <row r="19" ht="16" customHeight="1">
      <c r="A19" t="s" s="770">
        <v>543</v>
      </c>
      <c r="B19" t="s" s="772">
        <v>548</v>
      </c>
      <c r="C19" s="776">
        <v>0</v>
      </c>
      <c r="D19" s="765"/>
      <c r="E19" t="s" s="772">
        <v>543</v>
      </c>
      <c r="F19" t="s" s="772">
        <v>548</v>
      </c>
      <c r="G19" s="776">
        <v>0</v>
      </c>
      <c r="H19" s="765"/>
      <c r="I19" t="s" s="772">
        <v>543</v>
      </c>
      <c r="J19" t="s" s="772">
        <v>548</v>
      </c>
      <c r="K19" s="776">
        <v>0</v>
      </c>
      <c r="L19" s="765"/>
      <c r="M19" t="s" s="772">
        <v>543</v>
      </c>
      <c r="N19" t="s" s="772">
        <v>548</v>
      </c>
      <c r="O19" s="776">
        <v>0</v>
      </c>
      <c r="P19" s="765"/>
      <c r="Q19" t="s" s="772">
        <v>543</v>
      </c>
      <c r="R19" t="s" s="772">
        <v>548</v>
      </c>
      <c r="S19" s="776">
        <v>0</v>
      </c>
      <c r="T19" s="765"/>
      <c r="U19" t="s" s="772">
        <v>543</v>
      </c>
      <c r="V19" t="s" s="772">
        <v>548</v>
      </c>
      <c r="W19" s="776">
        <v>0</v>
      </c>
      <c r="X19" s="765"/>
      <c r="Y19" t="s" s="772">
        <v>543</v>
      </c>
      <c r="Z19" t="s" s="772">
        <v>548</v>
      </c>
      <c r="AA19" s="776">
        <v>0</v>
      </c>
      <c r="AB19" s="765"/>
      <c r="AC19" t="s" s="772">
        <v>543</v>
      </c>
      <c r="AD19" t="s" s="772">
        <v>548</v>
      </c>
      <c r="AE19" s="776">
        <v>0</v>
      </c>
      <c r="AF19" s="765"/>
      <c r="AG19" t="s" s="772">
        <v>543</v>
      </c>
      <c r="AH19" t="s" s="772">
        <v>548</v>
      </c>
      <c r="AI19" s="776">
        <v>0</v>
      </c>
      <c r="AJ19" s="765"/>
      <c r="AK19" t="s" s="772">
        <v>543</v>
      </c>
      <c r="AL19" t="s" s="772">
        <v>548</v>
      </c>
      <c r="AM19" s="776">
        <v>0</v>
      </c>
      <c r="AN19" s="765"/>
      <c r="AO19" t="s" s="772">
        <v>543</v>
      </c>
      <c r="AP19" t="s" s="772">
        <v>548</v>
      </c>
      <c r="AQ19" s="776">
        <v>0</v>
      </c>
      <c r="AR19" s="765"/>
      <c r="AS19" t="s" s="772">
        <v>543</v>
      </c>
      <c r="AT19" t="s" s="772">
        <v>548</v>
      </c>
      <c r="AU19" s="776">
        <v>0</v>
      </c>
      <c r="AV19" s="765"/>
      <c r="AW19" t="s" s="772">
        <v>543</v>
      </c>
      <c r="AX19" t="s" s="772">
        <v>548</v>
      </c>
      <c r="AY19" s="776">
        <v>0</v>
      </c>
      <c r="AZ19" s="765"/>
      <c r="BA19" t="s" s="772">
        <v>543</v>
      </c>
      <c r="BB19" t="s" s="772">
        <v>548</v>
      </c>
      <c r="BC19" s="776">
        <v>0</v>
      </c>
      <c r="BD19" s="765"/>
      <c r="BE19" t="s" s="772">
        <v>543</v>
      </c>
      <c r="BF19" t="s" s="772">
        <v>548</v>
      </c>
      <c r="BG19" s="776">
        <v>0</v>
      </c>
      <c r="BH19" s="765"/>
      <c r="BI19" t="s" s="772">
        <v>543</v>
      </c>
      <c r="BJ19" t="s" s="772">
        <v>548</v>
      </c>
      <c r="BK19" s="776">
        <v>0</v>
      </c>
      <c r="BL19" s="765"/>
      <c r="BM19" t="s" s="772">
        <v>543</v>
      </c>
      <c r="BN19" t="s" s="772">
        <v>548</v>
      </c>
      <c r="BO19" s="776">
        <v>0</v>
      </c>
      <c r="BP19" s="765"/>
      <c r="BQ19" t="s" s="772">
        <v>543</v>
      </c>
      <c r="BR19" t="s" s="772">
        <v>548</v>
      </c>
      <c r="BS19" s="776">
        <v>0</v>
      </c>
      <c r="BT19" s="765"/>
      <c r="BU19" t="s" s="772">
        <v>543</v>
      </c>
      <c r="BV19" t="s" s="772">
        <v>548</v>
      </c>
      <c r="BW19" s="776">
        <v>0</v>
      </c>
      <c r="BX19" s="765"/>
      <c r="BY19" t="s" s="772">
        <v>543</v>
      </c>
      <c r="BZ19" t="s" s="772">
        <v>548</v>
      </c>
      <c r="CA19" s="776">
        <v>0</v>
      </c>
      <c r="CB19" s="765"/>
      <c r="CC19" t="s" s="772">
        <v>543</v>
      </c>
      <c r="CD19" t="s" s="772">
        <v>548</v>
      </c>
      <c r="CE19" s="776">
        <v>0</v>
      </c>
      <c r="CF19" s="765"/>
      <c r="CG19" t="s" s="772">
        <v>543</v>
      </c>
      <c r="CH19" t="s" s="772">
        <v>548</v>
      </c>
      <c r="CI19" s="776">
        <v>0</v>
      </c>
      <c r="CJ19" s="765"/>
      <c r="CK19" t="s" s="772">
        <v>543</v>
      </c>
      <c r="CL19" t="s" s="772">
        <v>548</v>
      </c>
      <c r="CM19" s="776">
        <v>0</v>
      </c>
      <c r="CN19" s="765"/>
      <c r="CO19" t="s" s="772">
        <v>543</v>
      </c>
      <c r="CP19" t="s" s="772">
        <v>548</v>
      </c>
      <c r="CQ19" s="776">
        <v>0</v>
      </c>
      <c r="CR19" s="765"/>
      <c r="CS19" t="s" s="772">
        <v>543</v>
      </c>
      <c r="CT19" t="s" s="772">
        <v>548</v>
      </c>
      <c r="CU19" s="776">
        <v>0</v>
      </c>
      <c r="CV19" s="765"/>
      <c r="CW19" t="s" s="772">
        <v>543</v>
      </c>
      <c r="CX19" t="s" s="772">
        <v>548</v>
      </c>
      <c r="CY19" s="776">
        <v>0</v>
      </c>
      <c r="CZ19" s="765"/>
      <c r="DA19" t="s" s="772">
        <v>543</v>
      </c>
      <c r="DB19" t="s" s="772">
        <v>548</v>
      </c>
      <c r="DC19" s="776">
        <v>0</v>
      </c>
      <c r="DD19" s="765"/>
      <c r="DE19" t="s" s="772">
        <v>543</v>
      </c>
      <c r="DF19" t="s" s="772">
        <v>548</v>
      </c>
      <c r="DG19" s="776">
        <v>0</v>
      </c>
      <c r="DH19" s="765"/>
      <c r="DI19" t="s" s="772">
        <v>543</v>
      </c>
      <c r="DJ19" t="s" s="772">
        <v>548</v>
      </c>
      <c r="DK19" s="776">
        <v>0</v>
      </c>
      <c r="DL19" s="765"/>
      <c r="DM19" t="s" s="772">
        <v>543</v>
      </c>
      <c r="DN19" t="s" s="772">
        <v>548</v>
      </c>
      <c r="DO19" s="776">
        <v>0</v>
      </c>
      <c r="DP19" s="765"/>
      <c r="DQ19" t="s" s="772">
        <v>543</v>
      </c>
      <c r="DR19" t="s" s="772">
        <v>548</v>
      </c>
      <c r="DS19" s="776">
        <v>0</v>
      </c>
      <c r="DT19" s="765"/>
      <c r="DU19" t="s" s="772">
        <v>543</v>
      </c>
      <c r="DV19" t="s" s="772">
        <v>548</v>
      </c>
      <c r="DW19" s="776">
        <v>0</v>
      </c>
      <c r="DX19" s="767"/>
    </row>
    <row r="20" ht="16" customHeight="1">
      <c r="A20" s="779"/>
      <c r="B20" t="s" s="769">
        <v>549</v>
      </c>
      <c r="C20" s="776">
        <v>0</v>
      </c>
      <c r="D20" s="765"/>
      <c r="E20" s="780"/>
      <c r="F20" t="s" s="769">
        <v>549</v>
      </c>
      <c r="G20" s="776">
        <v>0</v>
      </c>
      <c r="H20" s="765"/>
      <c r="I20" s="780"/>
      <c r="J20" t="s" s="769">
        <v>549</v>
      </c>
      <c r="K20" s="776">
        <v>0</v>
      </c>
      <c r="L20" s="765"/>
      <c r="M20" s="780"/>
      <c r="N20" t="s" s="769">
        <v>549</v>
      </c>
      <c r="O20" s="776">
        <v>0</v>
      </c>
      <c r="P20" s="765"/>
      <c r="Q20" s="780"/>
      <c r="R20" t="s" s="769">
        <v>549</v>
      </c>
      <c r="S20" s="776">
        <v>0</v>
      </c>
      <c r="T20" s="765"/>
      <c r="U20" s="780"/>
      <c r="V20" t="s" s="769">
        <v>549</v>
      </c>
      <c r="W20" s="776">
        <v>0</v>
      </c>
      <c r="X20" s="765"/>
      <c r="Y20" s="780"/>
      <c r="Z20" t="s" s="769">
        <v>549</v>
      </c>
      <c r="AA20" s="776">
        <v>0</v>
      </c>
      <c r="AB20" s="765"/>
      <c r="AC20" s="780"/>
      <c r="AD20" t="s" s="769">
        <v>549</v>
      </c>
      <c r="AE20" s="776">
        <v>0</v>
      </c>
      <c r="AF20" s="765"/>
      <c r="AG20" s="780"/>
      <c r="AH20" t="s" s="769">
        <v>549</v>
      </c>
      <c r="AI20" s="776">
        <v>0</v>
      </c>
      <c r="AJ20" s="765"/>
      <c r="AK20" s="780"/>
      <c r="AL20" t="s" s="769">
        <v>549</v>
      </c>
      <c r="AM20" s="776">
        <v>0</v>
      </c>
      <c r="AN20" s="765"/>
      <c r="AO20" s="780"/>
      <c r="AP20" t="s" s="769">
        <v>549</v>
      </c>
      <c r="AQ20" s="776">
        <v>0</v>
      </c>
      <c r="AR20" s="765"/>
      <c r="AS20" s="780"/>
      <c r="AT20" t="s" s="769">
        <v>549</v>
      </c>
      <c r="AU20" s="776">
        <v>0</v>
      </c>
      <c r="AV20" s="765"/>
      <c r="AW20" s="780"/>
      <c r="AX20" t="s" s="769">
        <v>549</v>
      </c>
      <c r="AY20" s="776">
        <v>0</v>
      </c>
      <c r="AZ20" s="765"/>
      <c r="BA20" s="780"/>
      <c r="BB20" t="s" s="769">
        <v>549</v>
      </c>
      <c r="BC20" s="776">
        <v>0</v>
      </c>
      <c r="BD20" s="765"/>
      <c r="BE20" s="780"/>
      <c r="BF20" t="s" s="769">
        <v>549</v>
      </c>
      <c r="BG20" s="776">
        <v>0</v>
      </c>
      <c r="BH20" s="765"/>
      <c r="BI20" s="780"/>
      <c r="BJ20" t="s" s="769">
        <v>549</v>
      </c>
      <c r="BK20" s="776">
        <v>0</v>
      </c>
      <c r="BL20" s="765"/>
      <c r="BM20" s="780"/>
      <c r="BN20" t="s" s="769">
        <v>549</v>
      </c>
      <c r="BO20" s="776">
        <v>0</v>
      </c>
      <c r="BP20" s="765"/>
      <c r="BQ20" s="780"/>
      <c r="BR20" t="s" s="769">
        <v>549</v>
      </c>
      <c r="BS20" s="776">
        <v>0</v>
      </c>
      <c r="BT20" s="765"/>
      <c r="BU20" s="780"/>
      <c r="BV20" t="s" s="769">
        <v>549</v>
      </c>
      <c r="BW20" s="776">
        <v>0</v>
      </c>
      <c r="BX20" s="765"/>
      <c r="BY20" s="780"/>
      <c r="BZ20" t="s" s="769">
        <v>549</v>
      </c>
      <c r="CA20" s="776">
        <v>0</v>
      </c>
      <c r="CB20" s="765"/>
      <c r="CC20" s="780"/>
      <c r="CD20" t="s" s="769">
        <v>549</v>
      </c>
      <c r="CE20" s="776">
        <v>0</v>
      </c>
      <c r="CF20" s="765"/>
      <c r="CG20" s="780"/>
      <c r="CH20" t="s" s="769">
        <v>549</v>
      </c>
      <c r="CI20" s="776">
        <v>0</v>
      </c>
      <c r="CJ20" s="765"/>
      <c r="CK20" s="780"/>
      <c r="CL20" t="s" s="769">
        <v>549</v>
      </c>
      <c r="CM20" s="776">
        <v>0</v>
      </c>
      <c r="CN20" s="765"/>
      <c r="CO20" s="780"/>
      <c r="CP20" t="s" s="769">
        <v>549</v>
      </c>
      <c r="CQ20" s="776">
        <v>0</v>
      </c>
      <c r="CR20" s="765"/>
      <c r="CS20" s="780"/>
      <c r="CT20" t="s" s="769">
        <v>549</v>
      </c>
      <c r="CU20" s="776">
        <v>0</v>
      </c>
      <c r="CV20" s="765"/>
      <c r="CW20" s="780"/>
      <c r="CX20" t="s" s="769">
        <v>549</v>
      </c>
      <c r="CY20" s="776">
        <v>0</v>
      </c>
      <c r="CZ20" s="765"/>
      <c r="DA20" s="780"/>
      <c r="DB20" t="s" s="769">
        <v>549</v>
      </c>
      <c r="DC20" s="776">
        <v>0</v>
      </c>
      <c r="DD20" s="765"/>
      <c r="DE20" s="780"/>
      <c r="DF20" t="s" s="769">
        <v>549</v>
      </c>
      <c r="DG20" s="776">
        <v>0</v>
      </c>
      <c r="DH20" s="765"/>
      <c r="DI20" s="780"/>
      <c r="DJ20" t="s" s="769">
        <v>549</v>
      </c>
      <c r="DK20" s="776">
        <v>0</v>
      </c>
      <c r="DL20" s="765"/>
      <c r="DM20" s="780"/>
      <c r="DN20" t="s" s="769">
        <v>549</v>
      </c>
      <c r="DO20" s="776">
        <v>0</v>
      </c>
      <c r="DP20" s="765"/>
      <c r="DQ20" s="780"/>
      <c r="DR20" t="s" s="769">
        <v>549</v>
      </c>
      <c r="DS20" s="776">
        <v>0</v>
      </c>
      <c r="DT20" s="765"/>
      <c r="DU20" s="780"/>
      <c r="DV20" t="s" s="769">
        <v>549</v>
      </c>
      <c r="DW20" s="776">
        <v>0</v>
      </c>
      <c r="DX20" s="767"/>
    </row>
    <row r="21" ht="30" customHeight="1">
      <c r="A21" t="s" s="781">
        <v>550</v>
      </c>
      <c r="B21" t="s" s="782">
        <v>551</v>
      </c>
      <c r="C21" s="783"/>
      <c r="D21" s="765"/>
      <c r="E21" t="s" s="784">
        <v>550</v>
      </c>
      <c r="F21" t="s" s="782">
        <v>551</v>
      </c>
      <c r="G21" s="783"/>
      <c r="H21" s="765"/>
      <c r="I21" t="s" s="784">
        <v>550</v>
      </c>
      <c r="J21" t="s" s="782">
        <v>551</v>
      </c>
      <c r="K21" s="783"/>
      <c r="L21" s="783"/>
      <c r="M21" t="s" s="784">
        <v>550</v>
      </c>
      <c r="N21" t="s" s="782">
        <v>551</v>
      </c>
      <c r="O21" s="783"/>
      <c r="P21" s="765"/>
      <c r="Q21" t="s" s="784">
        <v>550</v>
      </c>
      <c r="R21" t="s" s="782">
        <v>551</v>
      </c>
      <c r="S21" s="783"/>
      <c r="T21" s="765"/>
      <c r="U21" t="s" s="784">
        <v>550</v>
      </c>
      <c r="V21" t="s" s="782">
        <v>551</v>
      </c>
      <c r="W21" s="783"/>
      <c r="X21" s="765"/>
      <c r="Y21" t="s" s="784">
        <v>550</v>
      </c>
      <c r="Z21" t="s" s="782">
        <v>551</v>
      </c>
      <c r="AA21" s="783"/>
      <c r="AB21" s="765"/>
      <c r="AC21" t="s" s="784">
        <v>550</v>
      </c>
      <c r="AD21" t="s" s="782">
        <v>551</v>
      </c>
      <c r="AE21" s="783"/>
      <c r="AF21" s="765"/>
      <c r="AG21" t="s" s="784">
        <v>550</v>
      </c>
      <c r="AH21" t="s" s="782">
        <v>551</v>
      </c>
      <c r="AI21" s="783"/>
      <c r="AJ21" s="765"/>
      <c r="AK21" t="s" s="784">
        <v>550</v>
      </c>
      <c r="AL21" t="s" s="782">
        <v>551</v>
      </c>
      <c r="AM21" s="783"/>
      <c r="AN21" s="765"/>
      <c r="AO21" t="s" s="784">
        <v>550</v>
      </c>
      <c r="AP21" t="s" s="782">
        <v>551</v>
      </c>
      <c r="AQ21" s="783"/>
      <c r="AR21" s="765"/>
      <c r="AS21" t="s" s="784">
        <v>550</v>
      </c>
      <c r="AT21" t="s" s="782">
        <v>551</v>
      </c>
      <c r="AU21" s="783"/>
      <c r="AV21" s="765"/>
      <c r="AW21" t="s" s="784">
        <v>550</v>
      </c>
      <c r="AX21" t="s" s="782">
        <v>551</v>
      </c>
      <c r="AY21" s="783"/>
      <c r="AZ21" s="765"/>
      <c r="BA21" t="s" s="784">
        <v>550</v>
      </c>
      <c r="BB21" t="s" s="782">
        <v>551</v>
      </c>
      <c r="BC21" s="783"/>
      <c r="BD21" s="765"/>
      <c r="BE21" t="s" s="784">
        <v>550</v>
      </c>
      <c r="BF21" t="s" s="782">
        <v>551</v>
      </c>
      <c r="BG21" s="783"/>
      <c r="BH21" s="765"/>
      <c r="BI21" t="s" s="784">
        <v>550</v>
      </c>
      <c r="BJ21" t="s" s="782">
        <v>551</v>
      </c>
      <c r="BK21" s="783"/>
      <c r="BL21" s="765"/>
      <c r="BM21" t="s" s="784">
        <v>550</v>
      </c>
      <c r="BN21" t="s" s="782">
        <v>551</v>
      </c>
      <c r="BO21" s="783"/>
      <c r="BP21" s="765"/>
      <c r="BQ21" t="s" s="784">
        <v>550</v>
      </c>
      <c r="BR21" t="s" s="782">
        <v>551</v>
      </c>
      <c r="BS21" s="783"/>
      <c r="BT21" s="765"/>
      <c r="BU21" t="s" s="784">
        <v>550</v>
      </c>
      <c r="BV21" t="s" s="782">
        <v>551</v>
      </c>
      <c r="BW21" s="783"/>
      <c r="BX21" s="765"/>
      <c r="BY21" t="s" s="784">
        <v>550</v>
      </c>
      <c r="BZ21" t="s" s="782">
        <v>551</v>
      </c>
      <c r="CA21" s="783"/>
      <c r="CB21" s="765"/>
      <c r="CC21" t="s" s="784">
        <v>550</v>
      </c>
      <c r="CD21" t="s" s="782">
        <v>551</v>
      </c>
      <c r="CE21" s="783"/>
      <c r="CF21" s="765"/>
      <c r="CG21" t="s" s="784">
        <v>550</v>
      </c>
      <c r="CH21" t="s" s="782">
        <v>551</v>
      </c>
      <c r="CI21" s="783"/>
      <c r="CJ21" s="765"/>
      <c r="CK21" t="s" s="784">
        <v>550</v>
      </c>
      <c r="CL21" t="s" s="782">
        <v>551</v>
      </c>
      <c r="CM21" s="783"/>
      <c r="CN21" s="765"/>
      <c r="CO21" t="s" s="784">
        <v>550</v>
      </c>
      <c r="CP21" t="s" s="782">
        <v>551</v>
      </c>
      <c r="CQ21" s="783"/>
      <c r="CR21" s="765"/>
      <c r="CS21" t="s" s="784">
        <v>550</v>
      </c>
      <c r="CT21" t="s" s="782">
        <v>551</v>
      </c>
      <c r="CU21" s="783"/>
      <c r="CV21" s="765"/>
      <c r="CW21" t="s" s="784">
        <v>550</v>
      </c>
      <c r="CX21" t="s" s="782">
        <v>551</v>
      </c>
      <c r="CY21" s="783"/>
      <c r="CZ21" s="765"/>
      <c r="DA21" t="s" s="784">
        <v>550</v>
      </c>
      <c r="DB21" t="s" s="782">
        <v>551</v>
      </c>
      <c r="DC21" s="783"/>
      <c r="DD21" s="765"/>
      <c r="DE21" t="s" s="784">
        <v>550</v>
      </c>
      <c r="DF21" t="s" s="782">
        <v>551</v>
      </c>
      <c r="DG21" s="783"/>
      <c r="DH21" s="765"/>
      <c r="DI21" t="s" s="784">
        <v>550</v>
      </c>
      <c r="DJ21" t="s" s="782">
        <v>551</v>
      </c>
      <c r="DK21" s="783"/>
      <c r="DL21" s="765"/>
      <c r="DM21" t="s" s="784">
        <v>550</v>
      </c>
      <c r="DN21" t="s" s="782">
        <v>551</v>
      </c>
      <c r="DO21" s="783"/>
      <c r="DP21" s="765"/>
      <c r="DQ21" t="s" s="784">
        <v>550</v>
      </c>
      <c r="DR21" t="s" s="782">
        <v>551</v>
      </c>
      <c r="DS21" s="783"/>
      <c r="DT21" s="765"/>
      <c r="DU21" t="s" s="784">
        <v>550</v>
      </c>
      <c r="DV21" t="s" s="782">
        <v>551</v>
      </c>
      <c r="DW21" s="783"/>
      <c r="DX21" s="767"/>
    </row>
    <row r="22" ht="16" customHeight="1">
      <c r="A22" t="s" s="768">
        <v>543</v>
      </c>
      <c r="B22" s="785">
        <v>1</v>
      </c>
      <c r="C22" s="786">
        <v>0</v>
      </c>
      <c r="D22" s="765"/>
      <c r="E22" t="s" s="769">
        <v>543</v>
      </c>
      <c r="F22" s="785">
        <v>1</v>
      </c>
      <c r="G22" s="786">
        <v>0</v>
      </c>
      <c r="H22" s="765"/>
      <c r="I22" t="s" s="769">
        <v>543</v>
      </c>
      <c r="J22" s="785">
        <v>1</v>
      </c>
      <c r="K22" s="786">
        <v>0</v>
      </c>
      <c r="L22" s="787"/>
      <c r="M22" t="s" s="769">
        <v>543</v>
      </c>
      <c r="N22" s="785">
        <v>1</v>
      </c>
      <c r="O22" s="786">
        <v>0</v>
      </c>
      <c r="P22" s="765"/>
      <c r="Q22" t="s" s="769">
        <v>543</v>
      </c>
      <c r="R22" s="785">
        <v>1</v>
      </c>
      <c r="S22" s="786">
        <v>0</v>
      </c>
      <c r="T22" s="765"/>
      <c r="U22" t="s" s="769">
        <v>543</v>
      </c>
      <c r="V22" s="785">
        <v>1</v>
      </c>
      <c r="W22" s="786">
        <v>0</v>
      </c>
      <c r="X22" s="765"/>
      <c r="Y22" t="s" s="769">
        <v>543</v>
      </c>
      <c r="Z22" s="785">
        <v>1</v>
      </c>
      <c r="AA22" s="786">
        <v>0</v>
      </c>
      <c r="AB22" s="765"/>
      <c r="AC22" t="s" s="769">
        <v>543</v>
      </c>
      <c r="AD22" s="785">
        <v>1</v>
      </c>
      <c r="AE22" s="786">
        <v>0</v>
      </c>
      <c r="AF22" s="765"/>
      <c r="AG22" t="s" s="769">
        <v>543</v>
      </c>
      <c r="AH22" s="785">
        <v>1</v>
      </c>
      <c r="AI22" s="786">
        <v>0</v>
      </c>
      <c r="AJ22" s="765"/>
      <c r="AK22" t="s" s="769">
        <v>543</v>
      </c>
      <c r="AL22" s="785">
        <v>1</v>
      </c>
      <c r="AM22" s="786">
        <v>0</v>
      </c>
      <c r="AN22" s="765"/>
      <c r="AO22" t="s" s="769">
        <v>543</v>
      </c>
      <c r="AP22" s="785">
        <v>1</v>
      </c>
      <c r="AQ22" s="786">
        <v>0</v>
      </c>
      <c r="AR22" s="765"/>
      <c r="AS22" t="s" s="769">
        <v>543</v>
      </c>
      <c r="AT22" s="785">
        <v>1</v>
      </c>
      <c r="AU22" s="786">
        <v>0</v>
      </c>
      <c r="AV22" s="765"/>
      <c r="AW22" t="s" s="769">
        <v>543</v>
      </c>
      <c r="AX22" s="785">
        <v>1</v>
      </c>
      <c r="AY22" s="786">
        <v>0</v>
      </c>
      <c r="AZ22" s="765"/>
      <c r="BA22" t="s" s="769">
        <v>543</v>
      </c>
      <c r="BB22" s="785">
        <v>1</v>
      </c>
      <c r="BC22" s="786">
        <v>0</v>
      </c>
      <c r="BD22" s="765"/>
      <c r="BE22" t="s" s="769">
        <v>543</v>
      </c>
      <c r="BF22" s="785">
        <v>1</v>
      </c>
      <c r="BG22" s="786">
        <v>0</v>
      </c>
      <c r="BH22" s="765"/>
      <c r="BI22" t="s" s="769">
        <v>543</v>
      </c>
      <c r="BJ22" s="785">
        <v>1</v>
      </c>
      <c r="BK22" s="786">
        <v>0</v>
      </c>
      <c r="BL22" s="765"/>
      <c r="BM22" t="s" s="769">
        <v>543</v>
      </c>
      <c r="BN22" s="785">
        <v>1</v>
      </c>
      <c r="BO22" s="786">
        <v>0</v>
      </c>
      <c r="BP22" s="765"/>
      <c r="BQ22" t="s" s="769">
        <v>543</v>
      </c>
      <c r="BR22" s="785">
        <v>1</v>
      </c>
      <c r="BS22" s="786">
        <v>0</v>
      </c>
      <c r="BT22" s="765"/>
      <c r="BU22" t="s" s="769">
        <v>543</v>
      </c>
      <c r="BV22" s="785">
        <v>1</v>
      </c>
      <c r="BW22" s="786">
        <v>0</v>
      </c>
      <c r="BX22" s="765"/>
      <c r="BY22" t="s" s="769">
        <v>543</v>
      </c>
      <c r="BZ22" s="785">
        <v>1</v>
      </c>
      <c r="CA22" s="786">
        <v>0</v>
      </c>
      <c r="CB22" s="765"/>
      <c r="CC22" t="s" s="769">
        <v>543</v>
      </c>
      <c r="CD22" s="785">
        <v>1</v>
      </c>
      <c r="CE22" s="786">
        <v>0</v>
      </c>
      <c r="CF22" s="765"/>
      <c r="CG22" t="s" s="769">
        <v>543</v>
      </c>
      <c r="CH22" s="785">
        <v>1</v>
      </c>
      <c r="CI22" s="786">
        <v>0</v>
      </c>
      <c r="CJ22" s="765"/>
      <c r="CK22" t="s" s="769">
        <v>543</v>
      </c>
      <c r="CL22" s="785">
        <v>1</v>
      </c>
      <c r="CM22" s="786">
        <v>0</v>
      </c>
      <c r="CN22" s="765"/>
      <c r="CO22" t="s" s="769">
        <v>543</v>
      </c>
      <c r="CP22" s="785">
        <v>1</v>
      </c>
      <c r="CQ22" s="786">
        <v>0</v>
      </c>
      <c r="CR22" s="765"/>
      <c r="CS22" t="s" s="769">
        <v>543</v>
      </c>
      <c r="CT22" s="785">
        <v>1</v>
      </c>
      <c r="CU22" s="786">
        <v>0</v>
      </c>
      <c r="CV22" s="765"/>
      <c r="CW22" t="s" s="769">
        <v>543</v>
      </c>
      <c r="CX22" s="785">
        <v>1</v>
      </c>
      <c r="CY22" s="786">
        <v>0</v>
      </c>
      <c r="CZ22" s="765"/>
      <c r="DA22" t="s" s="769">
        <v>543</v>
      </c>
      <c r="DB22" s="785">
        <v>1</v>
      </c>
      <c r="DC22" s="786">
        <v>0</v>
      </c>
      <c r="DD22" s="765"/>
      <c r="DE22" t="s" s="769">
        <v>543</v>
      </c>
      <c r="DF22" s="785">
        <v>1</v>
      </c>
      <c r="DG22" s="786">
        <v>0</v>
      </c>
      <c r="DH22" s="765"/>
      <c r="DI22" t="s" s="769">
        <v>543</v>
      </c>
      <c r="DJ22" s="785">
        <v>1</v>
      </c>
      <c r="DK22" s="786">
        <v>0</v>
      </c>
      <c r="DL22" s="765"/>
      <c r="DM22" t="s" s="769">
        <v>543</v>
      </c>
      <c r="DN22" s="785">
        <v>1</v>
      </c>
      <c r="DO22" s="786">
        <v>0</v>
      </c>
      <c r="DP22" s="765"/>
      <c r="DQ22" t="s" s="769">
        <v>543</v>
      </c>
      <c r="DR22" s="785">
        <v>1</v>
      </c>
      <c r="DS22" s="786">
        <v>0</v>
      </c>
      <c r="DT22" s="765"/>
      <c r="DU22" t="s" s="769">
        <v>543</v>
      </c>
      <c r="DV22" s="785">
        <v>1</v>
      </c>
      <c r="DW22" s="786">
        <v>0</v>
      </c>
      <c r="DX22" s="767"/>
    </row>
    <row r="23" ht="18" customHeight="1">
      <c r="A23" t="s" s="770">
        <v>469</v>
      </c>
      <c r="B23" s="785">
        <v>50</v>
      </c>
      <c r="C23" s="788">
        <f>C22*B23/B22</f>
        <v>0</v>
      </c>
      <c r="D23" s="765"/>
      <c r="E23" t="s" s="772">
        <v>469</v>
      </c>
      <c r="F23" s="785">
        <v>50</v>
      </c>
      <c r="G23" s="788">
        <f>G22*F23/F22</f>
        <v>0</v>
      </c>
      <c r="H23" s="765"/>
      <c r="I23" t="s" s="772">
        <v>469</v>
      </c>
      <c r="J23" s="785">
        <v>50</v>
      </c>
      <c r="K23" s="788">
        <f>K22*J23/J22</f>
        <v>0</v>
      </c>
      <c r="L23" s="789"/>
      <c r="M23" t="s" s="772">
        <v>469</v>
      </c>
      <c r="N23" s="785">
        <v>50</v>
      </c>
      <c r="O23" s="788">
        <f>O22*N23/N22</f>
        <v>0</v>
      </c>
      <c r="P23" s="765"/>
      <c r="Q23" t="s" s="772">
        <v>469</v>
      </c>
      <c r="R23" s="785">
        <v>50</v>
      </c>
      <c r="S23" s="788">
        <f>S22*R23/R22</f>
        <v>0</v>
      </c>
      <c r="T23" s="765"/>
      <c r="U23" t="s" s="772">
        <v>469</v>
      </c>
      <c r="V23" s="785">
        <v>50</v>
      </c>
      <c r="W23" s="788">
        <f>W22*V23/V22</f>
        <v>0</v>
      </c>
      <c r="X23" s="765"/>
      <c r="Y23" t="s" s="772">
        <v>469</v>
      </c>
      <c r="Z23" s="785">
        <v>50</v>
      </c>
      <c r="AA23" s="788">
        <f>AA22*Z23/Z22</f>
        <v>0</v>
      </c>
      <c r="AB23" s="765"/>
      <c r="AC23" t="s" s="772">
        <v>469</v>
      </c>
      <c r="AD23" s="785">
        <v>50</v>
      </c>
      <c r="AE23" s="788">
        <f>AE22*AD23/AD22</f>
        <v>0</v>
      </c>
      <c r="AF23" s="765"/>
      <c r="AG23" t="s" s="772">
        <v>469</v>
      </c>
      <c r="AH23" s="785">
        <v>50</v>
      </c>
      <c r="AI23" s="788">
        <f>AI22*AH23/AH22</f>
        <v>0</v>
      </c>
      <c r="AJ23" s="765"/>
      <c r="AK23" t="s" s="772">
        <v>469</v>
      </c>
      <c r="AL23" s="785">
        <v>50</v>
      </c>
      <c r="AM23" s="788">
        <f>AM22*AL23/AL22</f>
        <v>0</v>
      </c>
      <c r="AN23" s="765"/>
      <c r="AO23" t="s" s="772">
        <v>469</v>
      </c>
      <c r="AP23" s="785">
        <v>50</v>
      </c>
      <c r="AQ23" s="788">
        <f>AQ22*AP23/AP22</f>
        <v>0</v>
      </c>
      <c r="AR23" s="765"/>
      <c r="AS23" t="s" s="772">
        <v>469</v>
      </c>
      <c r="AT23" s="785">
        <v>50</v>
      </c>
      <c r="AU23" s="788">
        <f>AU22*AT23/AT22</f>
        <v>0</v>
      </c>
      <c r="AV23" s="765"/>
      <c r="AW23" t="s" s="772">
        <v>469</v>
      </c>
      <c r="AX23" s="785">
        <v>50</v>
      </c>
      <c r="AY23" s="788">
        <f>AY22*AX23/AX22</f>
        <v>0</v>
      </c>
      <c r="AZ23" s="765"/>
      <c r="BA23" t="s" s="772">
        <v>469</v>
      </c>
      <c r="BB23" s="785">
        <v>50</v>
      </c>
      <c r="BC23" s="788">
        <f>BC22*BB23/BB22</f>
        <v>0</v>
      </c>
      <c r="BD23" s="765"/>
      <c r="BE23" t="s" s="772">
        <v>469</v>
      </c>
      <c r="BF23" s="785">
        <v>50</v>
      </c>
      <c r="BG23" s="788">
        <f>BG22*BF23/BF22</f>
        <v>0</v>
      </c>
      <c r="BH23" s="765"/>
      <c r="BI23" t="s" s="772">
        <v>469</v>
      </c>
      <c r="BJ23" s="785">
        <v>50</v>
      </c>
      <c r="BK23" s="788">
        <f>BK22*BJ23/BJ22</f>
        <v>0</v>
      </c>
      <c r="BL23" s="765"/>
      <c r="BM23" t="s" s="772">
        <v>469</v>
      </c>
      <c r="BN23" s="785">
        <v>50</v>
      </c>
      <c r="BO23" s="788">
        <f>BO22*BN23/BN22</f>
        <v>0</v>
      </c>
      <c r="BP23" s="765"/>
      <c r="BQ23" t="s" s="772">
        <v>469</v>
      </c>
      <c r="BR23" s="785">
        <v>50</v>
      </c>
      <c r="BS23" s="788">
        <f>BS22*BR23/BR22</f>
        <v>0</v>
      </c>
      <c r="BT23" s="765"/>
      <c r="BU23" t="s" s="772">
        <v>469</v>
      </c>
      <c r="BV23" s="785">
        <v>50</v>
      </c>
      <c r="BW23" s="788">
        <f>BW22*BV23/BV22</f>
        <v>0</v>
      </c>
      <c r="BX23" s="765"/>
      <c r="BY23" t="s" s="772">
        <v>469</v>
      </c>
      <c r="BZ23" s="785">
        <v>50</v>
      </c>
      <c r="CA23" s="788">
        <f>CA22*BZ23/BZ22</f>
        <v>0</v>
      </c>
      <c r="CB23" s="765"/>
      <c r="CC23" t="s" s="772">
        <v>469</v>
      </c>
      <c r="CD23" s="785">
        <v>50</v>
      </c>
      <c r="CE23" s="788">
        <f>CE22*CD23/CD22</f>
        <v>0</v>
      </c>
      <c r="CF23" s="765"/>
      <c r="CG23" t="s" s="772">
        <v>469</v>
      </c>
      <c r="CH23" s="785">
        <v>50</v>
      </c>
      <c r="CI23" s="788">
        <f>CI22*CH23/CH22</f>
        <v>0</v>
      </c>
      <c r="CJ23" s="765"/>
      <c r="CK23" t="s" s="772">
        <v>469</v>
      </c>
      <c r="CL23" s="785">
        <v>50</v>
      </c>
      <c r="CM23" s="788">
        <f>CM22*CL23/CL22</f>
        <v>0</v>
      </c>
      <c r="CN23" s="765"/>
      <c r="CO23" t="s" s="772">
        <v>469</v>
      </c>
      <c r="CP23" s="785">
        <v>50</v>
      </c>
      <c r="CQ23" s="788">
        <f>CQ22*CP23/CP22</f>
        <v>0</v>
      </c>
      <c r="CR23" s="765"/>
      <c r="CS23" t="s" s="772">
        <v>469</v>
      </c>
      <c r="CT23" s="785">
        <v>50</v>
      </c>
      <c r="CU23" s="788">
        <f>CU22*CT23/CT22</f>
        <v>0</v>
      </c>
      <c r="CV23" s="765"/>
      <c r="CW23" t="s" s="772">
        <v>469</v>
      </c>
      <c r="CX23" s="785">
        <v>50</v>
      </c>
      <c r="CY23" s="788">
        <f>CY22*CX23/CX22</f>
        <v>0</v>
      </c>
      <c r="CZ23" s="765"/>
      <c r="DA23" t="s" s="772">
        <v>469</v>
      </c>
      <c r="DB23" s="785">
        <v>50</v>
      </c>
      <c r="DC23" s="788">
        <f>DC22*DB23/DB22</f>
        <v>0</v>
      </c>
      <c r="DD23" s="765"/>
      <c r="DE23" t="s" s="772">
        <v>469</v>
      </c>
      <c r="DF23" s="785">
        <v>50</v>
      </c>
      <c r="DG23" s="788">
        <f>DG22*DF23/DF22</f>
        <v>0</v>
      </c>
      <c r="DH23" s="765"/>
      <c r="DI23" t="s" s="772">
        <v>469</v>
      </c>
      <c r="DJ23" s="785">
        <v>50</v>
      </c>
      <c r="DK23" s="788">
        <f>DK22*DJ23/DJ22</f>
        <v>0</v>
      </c>
      <c r="DL23" s="765"/>
      <c r="DM23" t="s" s="772">
        <v>469</v>
      </c>
      <c r="DN23" s="785">
        <v>50</v>
      </c>
      <c r="DO23" s="788">
        <f>DO22*DN23/DN22</f>
        <v>0</v>
      </c>
      <c r="DP23" s="765"/>
      <c r="DQ23" t="s" s="772">
        <v>469</v>
      </c>
      <c r="DR23" s="785">
        <v>50</v>
      </c>
      <c r="DS23" s="788">
        <f>DS22*DR23/DR22</f>
        <v>0</v>
      </c>
      <c r="DT23" s="765"/>
      <c r="DU23" t="s" s="772">
        <v>469</v>
      </c>
      <c r="DV23" s="785">
        <v>50</v>
      </c>
      <c r="DW23" s="788">
        <f>DW22*DV23/DV22</f>
        <v>0</v>
      </c>
      <c r="DX23" s="767"/>
    </row>
    <row r="24" ht="18" customHeight="1">
      <c r="A24" s="790"/>
      <c r="B24" s="787"/>
      <c r="C24" s="787"/>
      <c r="D24" s="765"/>
      <c r="E24" s="765"/>
      <c r="F24" s="787"/>
      <c r="G24" s="787"/>
      <c r="H24" s="765"/>
      <c r="I24" s="765"/>
      <c r="J24" s="787"/>
      <c r="K24" s="787"/>
      <c r="L24" s="787"/>
      <c r="M24" s="765"/>
      <c r="N24" s="787"/>
      <c r="O24" s="787"/>
      <c r="P24" s="765"/>
      <c r="Q24" s="765"/>
      <c r="R24" s="787"/>
      <c r="S24" s="787"/>
      <c r="T24" s="765"/>
      <c r="U24" s="765"/>
      <c r="V24" s="787"/>
      <c r="W24" s="787"/>
      <c r="X24" s="765"/>
      <c r="Y24" s="765"/>
      <c r="Z24" s="787"/>
      <c r="AA24" s="787"/>
      <c r="AB24" s="765"/>
      <c r="AC24" s="765"/>
      <c r="AD24" s="787"/>
      <c r="AE24" s="787"/>
      <c r="AF24" s="765"/>
      <c r="AG24" s="765"/>
      <c r="AH24" s="787"/>
      <c r="AI24" s="787"/>
      <c r="AJ24" s="765"/>
      <c r="AK24" s="765"/>
      <c r="AL24" s="787"/>
      <c r="AM24" s="787"/>
      <c r="AN24" s="765"/>
      <c r="AO24" s="765"/>
      <c r="AP24" s="787"/>
      <c r="AQ24" s="787"/>
      <c r="AR24" s="765"/>
      <c r="AS24" s="765"/>
      <c r="AT24" s="787"/>
      <c r="AU24" s="787"/>
      <c r="AV24" s="765"/>
      <c r="AW24" s="765"/>
      <c r="AX24" s="787"/>
      <c r="AY24" s="787"/>
      <c r="AZ24" s="765"/>
      <c r="BA24" s="765"/>
      <c r="BB24" s="787"/>
      <c r="BC24" s="787"/>
      <c r="BD24" s="765"/>
      <c r="BE24" s="765"/>
      <c r="BF24" s="787"/>
      <c r="BG24" s="787"/>
      <c r="BH24" s="765"/>
      <c r="BI24" s="765"/>
      <c r="BJ24" s="787"/>
      <c r="BK24" s="787"/>
      <c r="BL24" s="765"/>
      <c r="BM24" s="765"/>
      <c r="BN24" s="787"/>
      <c r="BO24" s="787"/>
      <c r="BP24" s="765"/>
      <c r="BQ24" s="765"/>
      <c r="BR24" s="787"/>
      <c r="BS24" s="787"/>
      <c r="BT24" s="765"/>
      <c r="BU24" s="765"/>
      <c r="BV24" s="787"/>
      <c r="BW24" s="787"/>
      <c r="BX24" s="765"/>
      <c r="BY24" s="765"/>
      <c r="BZ24" s="787"/>
      <c r="CA24" s="787"/>
      <c r="CB24" s="765"/>
      <c r="CC24" s="765"/>
      <c r="CD24" s="787"/>
      <c r="CE24" s="787"/>
      <c r="CF24" s="765"/>
      <c r="CG24" s="765"/>
      <c r="CH24" s="787"/>
      <c r="CI24" s="787"/>
      <c r="CJ24" s="765"/>
      <c r="CK24" s="765"/>
      <c r="CL24" s="787"/>
      <c r="CM24" s="787"/>
      <c r="CN24" s="765"/>
      <c r="CO24" s="765"/>
      <c r="CP24" s="787"/>
      <c r="CQ24" s="787"/>
      <c r="CR24" s="765"/>
      <c r="CS24" s="765"/>
      <c r="CT24" s="787"/>
      <c r="CU24" s="787"/>
      <c r="CV24" s="765"/>
      <c r="CW24" s="765"/>
      <c r="CX24" s="787"/>
      <c r="CY24" s="787"/>
      <c r="CZ24" s="765"/>
      <c r="DA24" s="765"/>
      <c r="DB24" s="787"/>
      <c r="DC24" s="787"/>
      <c r="DD24" s="765"/>
      <c r="DE24" s="765"/>
      <c r="DF24" s="787"/>
      <c r="DG24" s="787"/>
      <c r="DH24" s="765"/>
      <c r="DI24" s="765"/>
      <c r="DJ24" s="787"/>
      <c r="DK24" s="787"/>
      <c r="DL24" s="765"/>
      <c r="DM24" s="765"/>
      <c r="DN24" s="787"/>
      <c r="DO24" s="787"/>
      <c r="DP24" s="765"/>
      <c r="DQ24" s="765"/>
      <c r="DR24" s="787"/>
      <c r="DS24" s="787"/>
      <c r="DT24" s="765"/>
      <c r="DU24" s="765"/>
      <c r="DV24" s="787"/>
      <c r="DW24" s="787"/>
      <c r="DX24" s="767"/>
    </row>
    <row r="25" ht="18" customHeight="1">
      <c r="A25" t="s" s="768">
        <v>469</v>
      </c>
      <c r="B25" s="785">
        <v>50</v>
      </c>
      <c r="C25" s="786">
        <v>0</v>
      </c>
      <c r="D25" s="765"/>
      <c r="E25" t="s" s="769">
        <v>469</v>
      </c>
      <c r="F25" s="785">
        <v>50</v>
      </c>
      <c r="G25" s="786">
        <v>0</v>
      </c>
      <c r="H25" s="765"/>
      <c r="I25" t="s" s="769">
        <v>469</v>
      </c>
      <c r="J25" s="785">
        <v>50</v>
      </c>
      <c r="K25" s="786">
        <v>0</v>
      </c>
      <c r="L25" s="787"/>
      <c r="M25" t="s" s="769">
        <v>469</v>
      </c>
      <c r="N25" s="785">
        <v>50</v>
      </c>
      <c r="O25" s="786">
        <v>0</v>
      </c>
      <c r="P25" s="765"/>
      <c r="Q25" t="s" s="769">
        <v>469</v>
      </c>
      <c r="R25" s="785">
        <v>50</v>
      </c>
      <c r="S25" s="786">
        <v>0</v>
      </c>
      <c r="T25" s="765"/>
      <c r="U25" t="s" s="769">
        <v>469</v>
      </c>
      <c r="V25" s="785">
        <v>50</v>
      </c>
      <c r="W25" s="786">
        <v>0</v>
      </c>
      <c r="X25" s="765"/>
      <c r="Y25" t="s" s="769">
        <v>469</v>
      </c>
      <c r="Z25" s="785">
        <v>50</v>
      </c>
      <c r="AA25" s="786">
        <v>0</v>
      </c>
      <c r="AB25" s="765"/>
      <c r="AC25" t="s" s="769">
        <v>469</v>
      </c>
      <c r="AD25" s="785">
        <v>50</v>
      </c>
      <c r="AE25" s="786">
        <v>0</v>
      </c>
      <c r="AF25" s="765"/>
      <c r="AG25" t="s" s="769">
        <v>469</v>
      </c>
      <c r="AH25" s="785">
        <v>50</v>
      </c>
      <c r="AI25" s="786">
        <v>0</v>
      </c>
      <c r="AJ25" s="765"/>
      <c r="AK25" t="s" s="769">
        <v>469</v>
      </c>
      <c r="AL25" s="785">
        <v>50</v>
      </c>
      <c r="AM25" s="786">
        <v>0</v>
      </c>
      <c r="AN25" s="765"/>
      <c r="AO25" t="s" s="769">
        <v>469</v>
      </c>
      <c r="AP25" s="785">
        <v>50</v>
      </c>
      <c r="AQ25" s="786">
        <v>0</v>
      </c>
      <c r="AR25" s="765"/>
      <c r="AS25" t="s" s="769">
        <v>469</v>
      </c>
      <c r="AT25" s="785">
        <v>50</v>
      </c>
      <c r="AU25" s="786">
        <v>0</v>
      </c>
      <c r="AV25" s="765"/>
      <c r="AW25" t="s" s="769">
        <v>469</v>
      </c>
      <c r="AX25" s="785">
        <v>50</v>
      </c>
      <c r="AY25" s="786">
        <v>0</v>
      </c>
      <c r="AZ25" s="765"/>
      <c r="BA25" t="s" s="769">
        <v>469</v>
      </c>
      <c r="BB25" s="785">
        <v>50</v>
      </c>
      <c r="BC25" s="786">
        <v>0</v>
      </c>
      <c r="BD25" s="765"/>
      <c r="BE25" t="s" s="769">
        <v>469</v>
      </c>
      <c r="BF25" s="785">
        <v>50</v>
      </c>
      <c r="BG25" s="786">
        <v>0</v>
      </c>
      <c r="BH25" s="765"/>
      <c r="BI25" t="s" s="769">
        <v>469</v>
      </c>
      <c r="BJ25" s="785">
        <v>50</v>
      </c>
      <c r="BK25" s="786">
        <v>0</v>
      </c>
      <c r="BL25" s="765"/>
      <c r="BM25" t="s" s="769">
        <v>469</v>
      </c>
      <c r="BN25" s="785">
        <v>50</v>
      </c>
      <c r="BO25" s="786">
        <v>0</v>
      </c>
      <c r="BP25" s="765"/>
      <c r="BQ25" t="s" s="769">
        <v>469</v>
      </c>
      <c r="BR25" s="785">
        <v>50</v>
      </c>
      <c r="BS25" s="786">
        <v>0</v>
      </c>
      <c r="BT25" s="765"/>
      <c r="BU25" t="s" s="769">
        <v>469</v>
      </c>
      <c r="BV25" s="785">
        <v>50</v>
      </c>
      <c r="BW25" s="786">
        <v>0</v>
      </c>
      <c r="BX25" s="765"/>
      <c r="BY25" t="s" s="769">
        <v>469</v>
      </c>
      <c r="BZ25" s="785">
        <v>50</v>
      </c>
      <c r="CA25" s="786">
        <v>0</v>
      </c>
      <c r="CB25" s="765"/>
      <c r="CC25" t="s" s="769">
        <v>469</v>
      </c>
      <c r="CD25" s="785">
        <v>50</v>
      </c>
      <c r="CE25" s="786">
        <v>0</v>
      </c>
      <c r="CF25" s="765"/>
      <c r="CG25" t="s" s="769">
        <v>469</v>
      </c>
      <c r="CH25" s="785">
        <v>50</v>
      </c>
      <c r="CI25" s="786">
        <v>0</v>
      </c>
      <c r="CJ25" s="765"/>
      <c r="CK25" t="s" s="769">
        <v>469</v>
      </c>
      <c r="CL25" s="785">
        <v>50</v>
      </c>
      <c r="CM25" s="786">
        <v>0</v>
      </c>
      <c r="CN25" s="765"/>
      <c r="CO25" t="s" s="769">
        <v>469</v>
      </c>
      <c r="CP25" s="785">
        <v>50</v>
      </c>
      <c r="CQ25" s="786">
        <v>0</v>
      </c>
      <c r="CR25" s="765"/>
      <c r="CS25" t="s" s="769">
        <v>469</v>
      </c>
      <c r="CT25" s="785">
        <v>50</v>
      </c>
      <c r="CU25" s="786">
        <v>0</v>
      </c>
      <c r="CV25" s="765"/>
      <c r="CW25" t="s" s="769">
        <v>469</v>
      </c>
      <c r="CX25" s="785">
        <v>50</v>
      </c>
      <c r="CY25" s="786">
        <v>0</v>
      </c>
      <c r="CZ25" s="765"/>
      <c r="DA25" t="s" s="769">
        <v>469</v>
      </c>
      <c r="DB25" s="785">
        <v>50</v>
      </c>
      <c r="DC25" s="786">
        <v>0</v>
      </c>
      <c r="DD25" s="765"/>
      <c r="DE25" t="s" s="769">
        <v>469</v>
      </c>
      <c r="DF25" s="785">
        <v>50</v>
      </c>
      <c r="DG25" s="786">
        <v>0</v>
      </c>
      <c r="DH25" s="765"/>
      <c r="DI25" t="s" s="769">
        <v>469</v>
      </c>
      <c r="DJ25" s="785">
        <v>50</v>
      </c>
      <c r="DK25" s="786">
        <v>0</v>
      </c>
      <c r="DL25" s="765"/>
      <c r="DM25" t="s" s="769">
        <v>469</v>
      </c>
      <c r="DN25" s="785">
        <v>50</v>
      </c>
      <c r="DO25" s="786">
        <v>0</v>
      </c>
      <c r="DP25" s="765"/>
      <c r="DQ25" t="s" s="769">
        <v>469</v>
      </c>
      <c r="DR25" s="785">
        <v>50</v>
      </c>
      <c r="DS25" s="786">
        <v>0</v>
      </c>
      <c r="DT25" s="765"/>
      <c r="DU25" t="s" s="769">
        <v>469</v>
      </c>
      <c r="DV25" s="785">
        <v>50</v>
      </c>
      <c r="DW25" s="786">
        <v>0</v>
      </c>
      <c r="DX25" s="767"/>
    </row>
    <row r="26" ht="16" customHeight="1">
      <c r="A26" t="s" s="770">
        <v>543</v>
      </c>
      <c r="B26" s="785">
        <v>1</v>
      </c>
      <c r="C26" s="788">
        <f>C25*B26/B25</f>
        <v>0</v>
      </c>
      <c r="D26" s="765"/>
      <c r="E26" t="s" s="772">
        <v>543</v>
      </c>
      <c r="F26" s="785">
        <v>1</v>
      </c>
      <c r="G26" s="788">
        <f>G25*F26/F25</f>
        <v>0</v>
      </c>
      <c r="H26" s="765"/>
      <c r="I26" t="s" s="772">
        <v>543</v>
      </c>
      <c r="J26" s="785">
        <v>1</v>
      </c>
      <c r="K26" s="788">
        <f>K25*J26/J25</f>
        <v>0</v>
      </c>
      <c r="L26" s="789"/>
      <c r="M26" t="s" s="772">
        <v>543</v>
      </c>
      <c r="N26" s="785">
        <v>1</v>
      </c>
      <c r="O26" s="788">
        <f>O25*N26/N25</f>
        <v>0</v>
      </c>
      <c r="P26" s="765"/>
      <c r="Q26" t="s" s="772">
        <v>543</v>
      </c>
      <c r="R26" s="785">
        <v>1</v>
      </c>
      <c r="S26" s="788">
        <f>S25*R26/R25</f>
        <v>0</v>
      </c>
      <c r="T26" s="765"/>
      <c r="U26" t="s" s="772">
        <v>543</v>
      </c>
      <c r="V26" s="785">
        <v>1</v>
      </c>
      <c r="W26" s="788">
        <f>W25*V26/V25</f>
        <v>0</v>
      </c>
      <c r="X26" s="765"/>
      <c r="Y26" t="s" s="772">
        <v>543</v>
      </c>
      <c r="Z26" s="785">
        <v>1</v>
      </c>
      <c r="AA26" s="788">
        <f>AA25*Z26/Z25</f>
        <v>0</v>
      </c>
      <c r="AB26" s="765"/>
      <c r="AC26" t="s" s="772">
        <v>543</v>
      </c>
      <c r="AD26" s="785">
        <v>1</v>
      </c>
      <c r="AE26" s="788">
        <f>AE25*AD26/AD25</f>
        <v>0</v>
      </c>
      <c r="AF26" s="765"/>
      <c r="AG26" t="s" s="772">
        <v>543</v>
      </c>
      <c r="AH26" s="785">
        <v>1</v>
      </c>
      <c r="AI26" s="788">
        <f>AI25*AH26/AH25</f>
        <v>0</v>
      </c>
      <c r="AJ26" s="765"/>
      <c r="AK26" t="s" s="772">
        <v>543</v>
      </c>
      <c r="AL26" s="785">
        <v>1</v>
      </c>
      <c r="AM26" s="788">
        <f>AM25*AL26/AL25</f>
        <v>0</v>
      </c>
      <c r="AN26" s="765"/>
      <c r="AO26" t="s" s="772">
        <v>543</v>
      </c>
      <c r="AP26" s="785">
        <v>1</v>
      </c>
      <c r="AQ26" s="788">
        <f>AQ25*AP26/AP25</f>
        <v>0</v>
      </c>
      <c r="AR26" s="765"/>
      <c r="AS26" t="s" s="772">
        <v>543</v>
      </c>
      <c r="AT26" s="785">
        <v>1</v>
      </c>
      <c r="AU26" s="788">
        <f>AU25*AT26/AT25</f>
        <v>0</v>
      </c>
      <c r="AV26" s="765"/>
      <c r="AW26" t="s" s="772">
        <v>543</v>
      </c>
      <c r="AX26" s="785">
        <v>1</v>
      </c>
      <c r="AY26" s="788">
        <f>AY25*AX26/AX25</f>
        <v>0</v>
      </c>
      <c r="AZ26" s="765"/>
      <c r="BA26" t="s" s="772">
        <v>543</v>
      </c>
      <c r="BB26" s="785">
        <v>1</v>
      </c>
      <c r="BC26" s="788">
        <f>BC25*BB26/BB25</f>
        <v>0</v>
      </c>
      <c r="BD26" s="765"/>
      <c r="BE26" t="s" s="772">
        <v>543</v>
      </c>
      <c r="BF26" s="785">
        <v>1</v>
      </c>
      <c r="BG26" s="788">
        <f>BG25*BF26/BF25</f>
        <v>0</v>
      </c>
      <c r="BH26" s="765"/>
      <c r="BI26" t="s" s="772">
        <v>543</v>
      </c>
      <c r="BJ26" s="785">
        <v>1</v>
      </c>
      <c r="BK26" s="788">
        <f>BK25*BJ26/BJ25</f>
        <v>0</v>
      </c>
      <c r="BL26" s="765"/>
      <c r="BM26" t="s" s="772">
        <v>543</v>
      </c>
      <c r="BN26" s="785">
        <v>1</v>
      </c>
      <c r="BO26" s="788">
        <f>BO25*BN26/BN25</f>
        <v>0</v>
      </c>
      <c r="BP26" s="765"/>
      <c r="BQ26" t="s" s="772">
        <v>543</v>
      </c>
      <c r="BR26" s="785">
        <v>1</v>
      </c>
      <c r="BS26" s="788">
        <f>BS25*BR26/BR25</f>
        <v>0</v>
      </c>
      <c r="BT26" s="765"/>
      <c r="BU26" t="s" s="772">
        <v>543</v>
      </c>
      <c r="BV26" s="785">
        <v>1</v>
      </c>
      <c r="BW26" s="788">
        <f>BW25*BV26/BV25</f>
        <v>0</v>
      </c>
      <c r="BX26" s="765"/>
      <c r="BY26" t="s" s="772">
        <v>543</v>
      </c>
      <c r="BZ26" s="785">
        <v>1</v>
      </c>
      <c r="CA26" s="788">
        <f>CA25*BZ26/BZ25</f>
        <v>0</v>
      </c>
      <c r="CB26" s="765"/>
      <c r="CC26" t="s" s="772">
        <v>543</v>
      </c>
      <c r="CD26" s="785">
        <v>1</v>
      </c>
      <c r="CE26" s="788">
        <f>CE25*CD26/CD25</f>
        <v>0</v>
      </c>
      <c r="CF26" s="765"/>
      <c r="CG26" t="s" s="772">
        <v>543</v>
      </c>
      <c r="CH26" s="785">
        <v>1</v>
      </c>
      <c r="CI26" s="788">
        <f>CI25*CH26/CH25</f>
        <v>0</v>
      </c>
      <c r="CJ26" s="765"/>
      <c r="CK26" t="s" s="772">
        <v>543</v>
      </c>
      <c r="CL26" s="785">
        <v>1</v>
      </c>
      <c r="CM26" s="788">
        <f>CM25*CL26/CL25</f>
        <v>0</v>
      </c>
      <c r="CN26" s="765"/>
      <c r="CO26" t="s" s="772">
        <v>543</v>
      </c>
      <c r="CP26" s="785">
        <v>1</v>
      </c>
      <c r="CQ26" s="788">
        <f>CQ25*CP26/CP25</f>
        <v>0</v>
      </c>
      <c r="CR26" s="765"/>
      <c r="CS26" t="s" s="772">
        <v>543</v>
      </c>
      <c r="CT26" s="785">
        <v>1</v>
      </c>
      <c r="CU26" s="788">
        <f>CU25*CT26/CT25</f>
        <v>0</v>
      </c>
      <c r="CV26" s="765"/>
      <c r="CW26" t="s" s="772">
        <v>543</v>
      </c>
      <c r="CX26" s="785">
        <v>1</v>
      </c>
      <c r="CY26" s="788">
        <f>CY25*CX26/CX25</f>
        <v>0</v>
      </c>
      <c r="CZ26" s="765"/>
      <c r="DA26" t="s" s="772">
        <v>543</v>
      </c>
      <c r="DB26" s="785">
        <v>1</v>
      </c>
      <c r="DC26" s="788">
        <f>DC25*DB26/DB25</f>
        <v>0</v>
      </c>
      <c r="DD26" s="765"/>
      <c r="DE26" t="s" s="772">
        <v>543</v>
      </c>
      <c r="DF26" s="785">
        <v>1</v>
      </c>
      <c r="DG26" s="788">
        <f>DG25*DF26/DF25</f>
        <v>0</v>
      </c>
      <c r="DH26" s="765"/>
      <c r="DI26" t="s" s="772">
        <v>543</v>
      </c>
      <c r="DJ26" s="785">
        <v>1</v>
      </c>
      <c r="DK26" s="788">
        <f>DK25*DJ26/DJ25</f>
        <v>0</v>
      </c>
      <c r="DL26" s="765"/>
      <c r="DM26" t="s" s="772">
        <v>543</v>
      </c>
      <c r="DN26" s="785">
        <v>1</v>
      </c>
      <c r="DO26" s="788">
        <f>DO25*DN26/DN25</f>
        <v>0</v>
      </c>
      <c r="DP26" s="765"/>
      <c r="DQ26" t="s" s="772">
        <v>543</v>
      </c>
      <c r="DR26" s="785">
        <v>1</v>
      </c>
      <c r="DS26" s="788">
        <f>DS25*DR26/DR25</f>
        <v>0</v>
      </c>
      <c r="DT26" s="765"/>
      <c r="DU26" t="s" s="772">
        <v>543</v>
      </c>
      <c r="DV26" s="785">
        <v>1</v>
      </c>
      <c r="DW26" s="788">
        <f>DW25*DV26/DV25</f>
        <v>0</v>
      </c>
      <c r="DX26" s="767"/>
    </row>
    <row r="27" ht="18" customHeight="1">
      <c r="A27" s="790"/>
      <c r="B27" s="765"/>
      <c r="C27" s="765"/>
      <c r="D27" s="765"/>
      <c r="E27" s="765"/>
      <c r="F27" s="765"/>
      <c r="G27" s="765"/>
      <c r="H27" s="765"/>
      <c r="I27" s="765"/>
      <c r="J27" s="765"/>
      <c r="K27" s="765"/>
      <c r="L27" s="765"/>
      <c r="M27" s="765"/>
      <c r="N27" s="765"/>
      <c r="O27" s="765"/>
      <c r="P27" s="765"/>
      <c r="Q27" s="765"/>
      <c r="R27" s="765"/>
      <c r="S27" s="765"/>
      <c r="T27" s="765"/>
      <c r="U27" s="765"/>
      <c r="V27" s="765"/>
      <c r="W27" s="765"/>
      <c r="X27" s="765"/>
      <c r="Y27" s="765"/>
      <c r="Z27" s="765"/>
      <c r="AA27" s="765"/>
      <c r="AB27" s="765"/>
      <c r="AC27" s="765"/>
      <c r="AD27" s="765"/>
      <c r="AE27" s="765"/>
      <c r="AF27" s="765"/>
      <c r="AG27" s="765"/>
      <c r="AH27" s="765"/>
      <c r="AI27" s="765"/>
      <c r="AJ27" s="765"/>
      <c r="AK27" s="765"/>
      <c r="AL27" s="765"/>
      <c r="AM27" s="765"/>
      <c r="AN27" s="765"/>
      <c r="AO27" s="765"/>
      <c r="AP27" s="765"/>
      <c r="AQ27" s="765"/>
      <c r="AR27" s="765"/>
      <c r="AS27" s="765"/>
      <c r="AT27" s="765"/>
      <c r="AU27" s="765"/>
      <c r="AV27" s="765"/>
      <c r="AW27" s="765"/>
      <c r="AX27" s="765"/>
      <c r="AY27" s="765"/>
      <c r="AZ27" s="765"/>
      <c r="BA27" s="765"/>
      <c r="BB27" s="765"/>
      <c r="BC27" s="765"/>
      <c r="BD27" s="765"/>
      <c r="BE27" s="765"/>
      <c r="BF27" s="765"/>
      <c r="BG27" s="765"/>
      <c r="BH27" s="765"/>
      <c r="BI27" s="765"/>
      <c r="BJ27" s="765"/>
      <c r="BK27" s="765"/>
      <c r="BL27" s="765"/>
      <c r="BM27" s="765"/>
      <c r="BN27" s="765"/>
      <c r="BO27" s="765"/>
      <c r="BP27" s="765"/>
      <c r="BQ27" s="765"/>
      <c r="BR27" s="765"/>
      <c r="BS27" s="765"/>
      <c r="BT27" s="765"/>
      <c r="BU27" s="765"/>
      <c r="BV27" s="765"/>
      <c r="BW27" s="765"/>
      <c r="BX27" s="765"/>
      <c r="BY27" s="765"/>
      <c r="BZ27" s="765"/>
      <c r="CA27" s="765"/>
      <c r="CB27" s="765"/>
      <c r="CC27" s="765"/>
      <c r="CD27" s="765"/>
      <c r="CE27" s="765"/>
      <c r="CF27" s="765"/>
      <c r="CG27" s="765"/>
      <c r="CH27" s="765"/>
      <c r="CI27" s="765"/>
      <c r="CJ27" s="765"/>
      <c r="CK27" s="765"/>
      <c r="CL27" s="765"/>
      <c r="CM27" s="765"/>
      <c r="CN27" s="765"/>
      <c r="CO27" s="765"/>
      <c r="CP27" s="765"/>
      <c r="CQ27" s="765"/>
      <c r="CR27" s="765"/>
      <c r="CS27" s="765"/>
      <c r="CT27" s="765"/>
      <c r="CU27" s="765"/>
      <c r="CV27" s="765"/>
      <c r="CW27" s="765"/>
      <c r="CX27" s="765"/>
      <c r="CY27" s="765"/>
      <c r="CZ27" s="765"/>
      <c r="DA27" s="765"/>
      <c r="DB27" s="765"/>
      <c r="DC27" s="765"/>
      <c r="DD27" s="765"/>
      <c r="DE27" s="765"/>
      <c r="DF27" s="765"/>
      <c r="DG27" s="765"/>
      <c r="DH27" s="765"/>
      <c r="DI27" s="765"/>
      <c r="DJ27" s="765"/>
      <c r="DK27" s="765"/>
      <c r="DL27" s="765"/>
      <c r="DM27" s="765"/>
      <c r="DN27" s="765"/>
      <c r="DO27" s="765"/>
      <c r="DP27" s="765"/>
      <c r="DQ27" s="765"/>
      <c r="DR27" s="765"/>
      <c r="DS27" s="765"/>
      <c r="DT27" s="765"/>
      <c r="DU27" s="765"/>
      <c r="DV27" s="765"/>
      <c r="DW27" s="765"/>
      <c r="DX27" s="767"/>
    </row>
    <row r="28" ht="16" customHeight="1">
      <c r="A28" t="s" s="762">
        <v>552</v>
      </c>
      <c r="B28" s="765"/>
      <c r="C28" s="765"/>
      <c r="D28" s="765"/>
      <c r="E28" t="s" s="766">
        <v>552</v>
      </c>
      <c r="F28" s="765"/>
      <c r="G28" s="765"/>
      <c r="H28" s="765"/>
      <c r="I28" t="s" s="766">
        <v>552</v>
      </c>
      <c r="J28" s="765"/>
      <c r="K28" s="765"/>
      <c r="L28" s="765"/>
      <c r="M28" t="s" s="766">
        <v>552</v>
      </c>
      <c r="N28" s="765"/>
      <c r="O28" s="765"/>
      <c r="P28" s="765"/>
      <c r="Q28" t="s" s="766">
        <v>552</v>
      </c>
      <c r="R28" s="765"/>
      <c r="S28" s="765"/>
      <c r="T28" s="765"/>
      <c r="U28" t="s" s="766">
        <v>552</v>
      </c>
      <c r="V28" s="765"/>
      <c r="W28" s="765"/>
      <c r="X28" s="765"/>
      <c r="Y28" t="s" s="766">
        <v>552</v>
      </c>
      <c r="Z28" s="765"/>
      <c r="AA28" s="765"/>
      <c r="AB28" s="765"/>
      <c r="AC28" t="s" s="766">
        <v>552</v>
      </c>
      <c r="AD28" s="765"/>
      <c r="AE28" s="765"/>
      <c r="AF28" s="765"/>
      <c r="AG28" t="s" s="766">
        <v>552</v>
      </c>
      <c r="AH28" s="765"/>
      <c r="AI28" s="765"/>
      <c r="AJ28" s="765"/>
      <c r="AK28" t="s" s="766">
        <v>552</v>
      </c>
      <c r="AL28" s="765"/>
      <c r="AM28" s="765"/>
      <c r="AN28" s="765"/>
      <c r="AO28" t="s" s="766">
        <v>552</v>
      </c>
      <c r="AP28" s="765"/>
      <c r="AQ28" s="765"/>
      <c r="AR28" s="765"/>
      <c r="AS28" t="s" s="766">
        <v>552</v>
      </c>
      <c r="AT28" s="765"/>
      <c r="AU28" s="765"/>
      <c r="AV28" s="765"/>
      <c r="AW28" t="s" s="766">
        <v>552</v>
      </c>
      <c r="AX28" s="765"/>
      <c r="AY28" s="765"/>
      <c r="AZ28" s="765"/>
      <c r="BA28" t="s" s="766">
        <v>552</v>
      </c>
      <c r="BB28" s="765"/>
      <c r="BC28" s="765"/>
      <c r="BD28" s="765"/>
      <c r="BE28" t="s" s="766">
        <v>552</v>
      </c>
      <c r="BF28" s="765"/>
      <c r="BG28" s="765"/>
      <c r="BH28" s="765"/>
      <c r="BI28" t="s" s="766">
        <v>552</v>
      </c>
      <c r="BJ28" s="765"/>
      <c r="BK28" s="765"/>
      <c r="BL28" s="765"/>
      <c r="BM28" t="s" s="766">
        <v>552</v>
      </c>
      <c r="BN28" s="765"/>
      <c r="BO28" s="765"/>
      <c r="BP28" s="765"/>
      <c r="BQ28" t="s" s="766">
        <v>552</v>
      </c>
      <c r="BR28" s="765"/>
      <c r="BS28" s="765"/>
      <c r="BT28" s="765"/>
      <c r="BU28" t="s" s="766">
        <v>552</v>
      </c>
      <c r="BV28" s="765"/>
      <c r="BW28" s="765"/>
      <c r="BX28" s="765"/>
      <c r="BY28" t="s" s="766">
        <v>552</v>
      </c>
      <c r="BZ28" s="765"/>
      <c r="CA28" s="765"/>
      <c r="CB28" s="765"/>
      <c r="CC28" t="s" s="766">
        <v>552</v>
      </c>
      <c r="CD28" s="765"/>
      <c r="CE28" s="765"/>
      <c r="CF28" s="765"/>
      <c r="CG28" t="s" s="766">
        <v>552</v>
      </c>
      <c r="CH28" s="765"/>
      <c r="CI28" s="765"/>
      <c r="CJ28" s="765"/>
      <c r="CK28" t="s" s="766">
        <v>552</v>
      </c>
      <c r="CL28" s="765"/>
      <c r="CM28" s="765"/>
      <c r="CN28" s="765"/>
      <c r="CO28" t="s" s="766">
        <v>552</v>
      </c>
      <c r="CP28" s="765"/>
      <c r="CQ28" s="765"/>
      <c r="CR28" s="765"/>
      <c r="CS28" t="s" s="766">
        <v>552</v>
      </c>
      <c r="CT28" s="765"/>
      <c r="CU28" s="765"/>
      <c r="CV28" s="765"/>
      <c r="CW28" t="s" s="766">
        <v>552</v>
      </c>
      <c r="CX28" s="765"/>
      <c r="CY28" s="765"/>
      <c r="CZ28" s="765"/>
      <c r="DA28" t="s" s="766">
        <v>552</v>
      </c>
      <c r="DB28" s="765"/>
      <c r="DC28" s="765"/>
      <c r="DD28" s="765"/>
      <c r="DE28" t="s" s="766">
        <v>552</v>
      </c>
      <c r="DF28" s="765"/>
      <c r="DG28" s="765"/>
      <c r="DH28" s="765"/>
      <c r="DI28" t="s" s="766">
        <v>552</v>
      </c>
      <c r="DJ28" s="765"/>
      <c r="DK28" s="765"/>
      <c r="DL28" s="765"/>
      <c r="DM28" t="s" s="766">
        <v>552</v>
      </c>
      <c r="DN28" s="765"/>
      <c r="DO28" s="765"/>
      <c r="DP28" s="765"/>
      <c r="DQ28" t="s" s="766">
        <v>552</v>
      </c>
      <c r="DR28" s="765"/>
      <c r="DS28" s="765"/>
      <c r="DT28" s="765"/>
      <c r="DU28" t="s" s="766">
        <v>552</v>
      </c>
      <c r="DV28" s="765"/>
      <c r="DW28" s="765"/>
      <c r="DX28" s="767"/>
    </row>
    <row r="29" ht="16" customHeight="1">
      <c r="A29" t="s" s="768">
        <v>553</v>
      </c>
      <c r="B29" t="s" s="766">
        <v>226</v>
      </c>
      <c r="C29" s="791"/>
      <c r="D29" s="765"/>
      <c r="E29" t="s" s="769">
        <v>553</v>
      </c>
      <c r="F29" t="s" s="766">
        <v>226</v>
      </c>
      <c r="G29" s="791"/>
      <c r="H29" s="765"/>
      <c r="I29" t="s" s="769">
        <v>553</v>
      </c>
      <c r="J29" t="s" s="766">
        <v>226</v>
      </c>
      <c r="K29" s="791"/>
      <c r="L29" s="764"/>
      <c r="M29" t="s" s="769">
        <v>553</v>
      </c>
      <c r="N29" t="s" s="766">
        <v>226</v>
      </c>
      <c r="O29" s="791"/>
      <c r="P29" s="765"/>
      <c r="Q29" t="s" s="769">
        <v>553</v>
      </c>
      <c r="R29" t="s" s="766">
        <v>226</v>
      </c>
      <c r="S29" s="791"/>
      <c r="T29" s="765"/>
      <c r="U29" t="s" s="769">
        <v>553</v>
      </c>
      <c r="V29" t="s" s="766">
        <v>226</v>
      </c>
      <c r="W29" s="791"/>
      <c r="X29" s="765"/>
      <c r="Y29" t="s" s="769">
        <v>553</v>
      </c>
      <c r="Z29" t="s" s="766">
        <v>226</v>
      </c>
      <c r="AA29" s="791"/>
      <c r="AB29" s="765"/>
      <c r="AC29" t="s" s="769">
        <v>553</v>
      </c>
      <c r="AD29" t="s" s="766">
        <v>226</v>
      </c>
      <c r="AE29" s="791"/>
      <c r="AF29" s="765"/>
      <c r="AG29" t="s" s="769">
        <v>553</v>
      </c>
      <c r="AH29" t="s" s="766">
        <v>226</v>
      </c>
      <c r="AI29" s="791"/>
      <c r="AJ29" s="765"/>
      <c r="AK29" t="s" s="769">
        <v>553</v>
      </c>
      <c r="AL29" t="s" s="766">
        <v>226</v>
      </c>
      <c r="AM29" s="791"/>
      <c r="AN29" s="765"/>
      <c r="AO29" t="s" s="769">
        <v>553</v>
      </c>
      <c r="AP29" t="s" s="766">
        <v>226</v>
      </c>
      <c r="AQ29" s="791"/>
      <c r="AR29" s="765"/>
      <c r="AS29" t="s" s="769">
        <v>553</v>
      </c>
      <c r="AT29" t="s" s="766">
        <v>226</v>
      </c>
      <c r="AU29" s="791"/>
      <c r="AV29" s="765"/>
      <c r="AW29" t="s" s="769">
        <v>553</v>
      </c>
      <c r="AX29" t="s" s="766">
        <v>226</v>
      </c>
      <c r="AY29" s="791"/>
      <c r="AZ29" s="765"/>
      <c r="BA29" t="s" s="769">
        <v>553</v>
      </c>
      <c r="BB29" t="s" s="766">
        <v>226</v>
      </c>
      <c r="BC29" s="791"/>
      <c r="BD29" s="765"/>
      <c r="BE29" t="s" s="769">
        <v>553</v>
      </c>
      <c r="BF29" t="s" s="766">
        <v>226</v>
      </c>
      <c r="BG29" s="791"/>
      <c r="BH29" s="765"/>
      <c r="BI29" t="s" s="769">
        <v>553</v>
      </c>
      <c r="BJ29" t="s" s="766">
        <v>226</v>
      </c>
      <c r="BK29" s="791"/>
      <c r="BL29" s="765"/>
      <c r="BM29" t="s" s="769">
        <v>553</v>
      </c>
      <c r="BN29" t="s" s="766">
        <v>226</v>
      </c>
      <c r="BO29" s="791"/>
      <c r="BP29" s="765"/>
      <c r="BQ29" t="s" s="769">
        <v>553</v>
      </c>
      <c r="BR29" t="s" s="766">
        <v>226</v>
      </c>
      <c r="BS29" s="791"/>
      <c r="BT29" s="765"/>
      <c r="BU29" t="s" s="769">
        <v>553</v>
      </c>
      <c r="BV29" t="s" s="766">
        <v>226</v>
      </c>
      <c r="BW29" s="791"/>
      <c r="BX29" s="765"/>
      <c r="BY29" t="s" s="769">
        <v>553</v>
      </c>
      <c r="BZ29" t="s" s="766">
        <v>226</v>
      </c>
      <c r="CA29" s="791"/>
      <c r="CB29" s="765"/>
      <c r="CC29" t="s" s="769">
        <v>553</v>
      </c>
      <c r="CD29" t="s" s="766">
        <v>226</v>
      </c>
      <c r="CE29" s="791"/>
      <c r="CF29" s="765"/>
      <c r="CG29" t="s" s="769">
        <v>553</v>
      </c>
      <c r="CH29" t="s" s="766">
        <v>226</v>
      </c>
      <c r="CI29" s="791"/>
      <c r="CJ29" s="765"/>
      <c r="CK29" t="s" s="769">
        <v>553</v>
      </c>
      <c r="CL29" t="s" s="766">
        <v>226</v>
      </c>
      <c r="CM29" s="791"/>
      <c r="CN29" s="765"/>
      <c r="CO29" t="s" s="769">
        <v>553</v>
      </c>
      <c r="CP29" t="s" s="766">
        <v>226</v>
      </c>
      <c r="CQ29" s="791"/>
      <c r="CR29" s="765"/>
      <c r="CS29" t="s" s="769">
        <v>553</v>
      </c>
      <c r="CT29" t="s" s="766">
        <v>226</v>
      </c>
      <c r="CU29" s="791"/>
      <c r="CV29" s="765"/>
      <c r="CW29" t="s" s="769">
        <v>553</v>
      </c>
      <c r="CX29" t="s" s="766">
        <v>226</v>
      </c>
      <c r="CY29" s="791"/>
      <c r="CZ29" s="765"/>
      <c r="DA29" t="s" s="769">
        <v>553</v>
      </c>
      <c r="DB29" t="s" s="766">
        <v>226</v>
      </c>
      <c r="DC29" s="791"/>
      <c r="DD29" s="765"/>
      <c r="DE29" t="s" s="769">
        <v>553</v>
      </c>
      <c r="DF29" t="s" s="766">
        <v>226</v>
      </c>
      <c r="DG29" s="791"/>
      <c r="DH29" s="765"/>
      <c r="DI29" t="s" s="769">
        <v>553</v>
      </c>
      <c r="DJ29" t="s" s="766">
        <v>226</v>
      </c>
      <c r="DK29" s="791"/>
      <c r="DL29" s="765"/>
      <c r="DM29" t="s" s="769">
        <v>553</v>
      </c>
      <c r="DN29" t="s" s="766">
        <v>226</v>
      </c>
      <c r="DO29" s="791"/>
      <c r="DP29" s="765"/>
      <c r="DQ29" t="s" s="769">
        <v>553</v>
      </c>
      <c r="DR29" t="s" s="766">
        <v>226</v>
      </c>
      <c r="DS29" s="791"/>
      <c r="DT29" s="765"/>
      <c r="DU29" t="s" s="769">
        <v>553</v>
      </c>
      <c r="DV29" t="s" s="766">
        <v>226</v>
      </c>
      <c r="DW29" s="791"/>
      <c r="DX29" s="767"/>
    </row>
    <row r="30" ht="16" customHeight="1">
      <c r="A30" s="777"/>
      <c r="B30" t="s" s="763">
        <v>545</v>
      </c>
      <c r="C30" s="764"/>
      <c r="D30" s="765"/>
      <c r="E30" s="778"/>
      <c r="F30" t="s" s="763">
        <v>545</v>
      </c>
      <c r="G30" s="764"/>
      <c r="H30" s="765"/>
      <c r="I30" s="778"/>
      <c r="J30" t="s" s="763">
        <v>545</v>
      </c>
      <c r="K30" s="764"/>
      <c r="L30" s="764"/>
      <c r="M30" s="778"/>
      <c r="N30" t="s" s="763">
        <v>545</v>
      </c>
      <c r="O30" s="764"/>
      <c r="P30" s="765"/>
      <c r="Q30" s="778"/>
      <c r="R30" t="s" s="763">
        <v>545</v>
      </c>
      <c r="S30" s="764"/>
      <c r="T30" s="765"/>
      <c r="U30" s="778"/>
      <c r="V30" t="s" s="763">
        <v>545</v>
      </c>
      <c r="W30" s="764"/>
      <c r="X30" s="765"/>
      <c r="Y30" s="778"/>
      <c r="Z30" t="s" s="763">
        <v>545</v>
      </c>
      <c r="AA30" s="764"/>
      <c r="AB30" s="765"/>
      <c r="AC30" s="778"/>
      <c r="AD30" t="s" s="763">
        <v>545</v>
      </c>
      <c r="AE30" s="764"/>
      <c r="AF30" s="765"/>
      <c r="AG30" s="778"/>
      <c r="AH30" t="s" s="763">
        <v>545</v>
      </c>
      <c r="AI30" s="764"/>
      <c r="AJ30" s="765"/>
      <c r="AK30" s="778"/>
      <c r="AL30" t="s" s="763">
        <v>545</v>
      </c>
      <c r="AM30" s="764"/>
      <c r="AN30" s="765"/>
      <c r="AO30" s="778"/>
      <c r="AP30" t="s" s="763">
        <v>545</v>
      </c>
      <c r="AQ30" s="764"/>
      <c r="AR30" s="765"/>
      <c r="AS30" s="778"/>
      <c r="AT30" t="s" s="763">
        <v>545</v>
      </c>
      <c r="AU30" s="764"/>
      <c r="AV30" s="765"/>
      <c r="AW30" s="778"/>
      <c r="AX30" t="s" s="763">
        <v>545</v>
      </c>
      <c r="AY30" s="764"/>
      <c r="AZ30" s="765"/>
      <c r="BA30" s="778"/>
      <c r="BB30" t="s" s="763">
        <v>545</v>
      </c>
      <c r="BC30" s="764"/>
      <c r="BD30" s="765"/>
      <c r="BE30" s="778"/>
      <c r="BF30" t="s" s="763">
        <v>545</v>
      </c>
      <c r="BG30" s="764"/>
      <c r="BH30" s="765"/>
      <c r="BI30" s="778"/>
      <c r="BJ30" t="s" s="763">
        <v>545</v>
      </c>
      <c r="BK30" s="764"/>
      <c r="BL30" s="765"/>
      <c r="BM30" s="778"/>
      <c r="BN30" t="s" s="763">
        <v>545</v>
      </c>
      <c r="BO30" s="764"/>
      <c r="BP30" s="765"/>
      <c r="BQ30" s="778"/>
      <c r="BR30" t="s" s="763">
        <v>545</v>
      </c>
      <c r="BS30" s="764"/>
      <c r="BT30" s="765"/>
      <c r="BU30" s="778"/>
      <c r="BV30" t="s" s="763">
        <v>545</v>
      </c>
      <c r="BW30" s="764"/>
      <c r="BX30" s="765"/>
      <c r="BY30" s="778"/>
      <c r="BZ30" t="s" s="763">
        <v>545</v>
      </c>
      <c r="CA30" s="764"/>
      <c r="CB30" s="765"/>
      <c r="CC30" s="778"/>
      <c r="CD30" t="s" s="763">
        <v>545</v>
      </c>
      <c r="CE30" s="764"/>
      <c r="CF30" s="765"/>
      <c r="CG30" s="778"/>
      <c r="CH30" t="s" s="763">
        <v>545</v>
      </c>
      <c r="CI30" s="764"/>
      <c r="CJ30" s="765"/>
      <c r="CK30" s="778"/>
      <c r="CL30" t="s" s="763">
        <v>545</v>
      </c>
      <c r="CM30" s="764"/>
      <c r="CN30" s="765"/>
      <c r="CO30" s="778"/>
      <c r="CP30" t="s" s="763">
        <v>545</v>
      </c>
      <c r="CQ30" s="764"/>
      <c r="CR30" s="765"/>
      <c r="CS30" s="778"/>
      <c r="CT30" t="s" s="763">
        <v>545</v>
      </c>
      <c r="CU30" s="764"/>
      <c r="CV30" s="765"/>
      <c r="CW30" s="778"/>
      <c r="CX30" t="s" s="763">
        <v>545</v>
      </c>
      <c r="CY30" s="764"/>
      <c r="CZ30" s="765"/>
      <c r="DA30" s="778"/>
      <c r="DB30" t="s" s="763">
        <v>545</v>
      </c>
      <c r="DC30" s="764"/>
      <c r="DD30" s="765"/>
      <c r="DE30" s="778"/>
      <c r="DF30" t="s" s="763">
        <v>545</v>
      </c>
      <c r="DG30" s="764"/>
      <c r="DH30" s="765"/>
      <c r="DI30" s="778"/>
      <c r="DJ30" t="s" s="763">
        <v>545</v>
      </c>
      <c r="DK30" s="764"/>
      <c r="DL30" s="765"/>
      <c r="DM30" s="778"/>
      <c r="DN30" t="s" s="763">
        <v>545</v>
      </c>
      <c r="DO30" s="764"/>
      <c r="DP30" s="765"/>
      <c r="DQ30" s="778"/>
      <c r="DR30" t="s" s="763">
        <v>545</v>
      </c>
      <c r="DS30" s="764"/>
      <c r="DT30" s="765"/>
      <c r="DU30" s="778"/>
      <c r="DV30" t="s" s="763">
        <v>545</v>
      </c>
      <c r="DW30" s="764"/>
      <c r="DX30" s="767"/>
    </row>
    <row r="31" ht="18" customHeight="1">
      <c r="A31" s="777"/>
      <c r="B31" t="s" s="772">
        <v>546</v>
      </c>
      <c r="C31" s="776">
        <v>0</v>
      </c>
      <c r="D31" s="765"/>
      <c r="E31" s="778"/>
      <c r="F31" t="s" s="772">
        <v>546</v>
      </c>
      <c r="G31" s="776">
        <v>0</v>
      </c>
      <c r="H31" s="765"/>
      <c r="I31" s="778"/>
      <c r="J31" t="s" s="772">
        <v>546</v>
      </c>
      <c r="K31" s="776">
        <v>0</v>
      </c>
      <c r="L31" s="765"/>
      <c r="M31" s="778"/>
      <c r="N31" t="s" s="772">
        <v>546</v>
      </c>
      <c r="O31" s="776">
        <v>0</v>
      </c>
      <c r="P31" s="765"/>
      <c r="Q31" s="778"/>
      <c r="R31" t="s" s="772">
        <v>546</v>
      </c>
      <c r="S31" s="776">
        <v>0</v>
      </c>
      <c r="T31" s="765"/>
      <c r="U31" s="778"/>
      <c r="V31" t="s" s="772">
        <v>546</v>
      </c>
      <c r="W31" s="776">
        <v>0</v>
      </c>
      <c r="X31" s="765"/>
      <c r="Y31" s="778"/>
      <c r="Z31" t="s" s="772">
        <v>546</v>
      </c>
      <c r="AA31" s="776">
        <v>0</v>
      </c>
      <c r="AB31" s="765"/>
      <c r="AC31" s="778"/>
      <c r="AD31" t="s" s="772">
        <v>546</v>
      </c>
      <c r="AE31" s="776">
        <v>0</v>
      </c>
      <c r="AF31" s="765"/>
      <c r="AG31" s="778"/>
      <c r="AH31" t="s" s="772">
        <v>546</v>
      </c>
      <c r="AI31" s="776">
        <v>0</v>
      </c>
      <c r="AJ31" s="765"/>
      <c r="AK31" s="778"/>
      <c r="AL31" t="s" s="772">
        <v>546</v>
      </c>
      <c r="AM31" s="776">
        <v>0</v>
      </c>
      <c r="AN31" s="765"/>
      <c r="AO31" s="778"/>
      <c r="AP31" t="s" s="772">
        <v>546</v>
      </c>
      <c r="AQ31" s="776">
        <v>0</v>
      </c>
      <c r="AR31" s="765"/>
      <c r="AS31" s="778"/>
      <c r="AT31" t="s" s="772">
        <v>546</v>
      </c>
      <c r="AU31" s="776">
        <v>0</v>
      </c>
      <c r="AV31" s="765"/>
      <c r="AW31" s="778"/>
      <c r="AX31" t="s" s="772">
        <v>546</v>
      </c>
      <c r="AY31" s="776">
        <v>0</v>
      </c>
      <c r="AZ31" s="765"/>
      <c r="BA31" s="778"/>
      <c r="BB31" t="s" s="772">
        <v>546</v>
      </c>
      <c r="BC31" s="776">
        <v>0</v>
      </c>
      <c r="BD31" s="765"/>
      <c r="BE31" s="778"/>
      <c r="BF31" t="s" s="772">
        <v>546</v>
      </c>
      <c r="BG31" s="776">
        <v>0</v>
      </c>
      <c r="BH31" s="765"/>
      <c r="BI31" s="778"/>
      <c r="BJ31" t="s" s="772">
        <v>546</v>
      </c>
      <c r="BK31" s="776">
        <v>0</v>
      </c>
      <c r="BL31" s="765"/>
      <c r="BM31" s="778"/>
      <c r="BN31" t="s" s="772">
        <v>546</v>
      </c>
      <c r="BO31" s="776">
        <v>0</v>
      </c>
      <c r="BP31" s="765"/>
      <c r="BQ31" s="778"/>
      <c r="BR31" t="s" s="772">
        <v>546</v>
      </c>
      <c r="BS31" s="776">
        <v>0</v>
      </c>
      <c r="BT31" s="765"/>
      <c r="BU31" s="778"/>
      <c r="BV31" t="s" s="772">
        <v>546</v>
      </c>
      <c r="BW31" s="776">
        <v>0</v>
      </c>
      <c r="BX31" s="765"/>
      <c r="BY31" s="778"/>
      <c r="BZ31" t="s" s="772">
        <v>546</v>
      </c>
      <c r="CA31" s="776">
        <v>0</v>
      </c>
      <c r="CB31" s="765"/>
      <c r="CC31" s="778"/>
      <c r="CD31" t="s" s="772">
        <v>546</v>
      </c>
      <c r="CE31" s="776">
        <v>0</v>
      </c>
      <c r="CF31" s="765"/>
      <c r="CG31" s="778"/>
      <c r="CH31" t="s" s="772">
        <v>546</v>
      </c>
      <c r="CI31" s="776">
        <v>0</v>
      </c>
      <c r="CJ31" s="765"/>
      <c r="CK31" s="778"/>
      <c r="CL31" t="s" s="772">
        <v>546</v>
      </c>
      <c r="CM31" s="776">
        <v>0</v>
      </c>
      <c r="CN31" s="765"/>
      <c r="CO31" s="778"/>
      <c r="CP31" t="s" s="772">
        <v>546</v>
      </c>
      <c r="CQ31" s="776">
        <v>0</v>
      </c>
      <c r="CR31" s="765"/>
      <c r="CS31" s="778"/>
      <c r="CT31" t="s" s="772">
        <v>546</v>
      </c>
      <c r="CU31" s="776">
        <v>0</v>
      </c>
      <c r="CV31" s="765"/>
      <c r="CW31" s="778"/>
      <c r="CX31" t="s" s="772">
        <v>546</v>
      </c>
      <c r="CY31" s="776">
        <v>0</v>
      </c>
      <c r="CZ31" s="765"/>
      <c r="DA31" s="778"/>
      <c r="DB31" t="s" s="772">
        <v>546</v>
      </c>
      <c r="DC31" s="776">
        <v>0</v>
      </c>
      <c r="DD31" s="765"/>
      <c r="DE31" s="778"/>
      <c r="DF31" t="s" s="772">
        <v>546</v>
      </c>
      <c r="DG31" s="776">
        <v>0</v>
      </c>
      <c r="DH31" s="765"/>
      <c r="DI31" s="778"/>
      <c r="DJ31" t="s" s="772">
        <v>546</v>
      </c>
      <c r="DK31" s="776">
        <v>0</v>
      </c>
      <c r="DL31" s="765"/>
      <c r="DM31" s="778"/>
      <c r="DN31" t="s" s="772">
        <v>546</v>
      </c>
      <c r="DO31" s="776">
        <v>0</v>
      </c>
      <c r="DP31" s="765"/>
      <c r="DQ31" s="778"/>
      <c r="DR31" t="s" s="772">
        <v>546</v>
      </c>
      <c r="DS31" s="776">
        <v>0</v>
      </c>
      <c r="DT31" s="765"/>
      <c r="DU31" s="778"/>
      <c r="DV31" t="s" s="772">
        <v>546</v>
      </c>
      <c r="DW31" s="776">
        <v>0</v>
      </c>
      <c r="DX31" s="767"/>
    </row>
    <row r="32" ht="16" customHeight="1">
      <c r="A32" s="777"/>
      <c r="B32" t="s" s="769">
        <v>547</v>
      </c>
      <c r="C32" s="776">
        <v>0</v>
      </c>
      <c r="D32" s="765"/>
      <c r="E32" s="778"/>
      <c r="F32" t="s" s="769">
        <v>547</v>
      </c>
      <c r="G32" s="776">
        <v>0</v>
      </c>
      <c r="H32" s="765"/>
      <c r="I32" s="778"/>
      <c r="J32" t="s" s="769">
        <v>547</v>
      </c>
      <c r="K32" s="776">
        <v>0</v>
      </c>
      <c r="L32" s="765"/>
      <c r="M32" s="778"/>
      <c r="N32" t="s" s="769">
        <v>547</v>
      </c>
      <c r="O32" s="776">
        <v>0</v>
      </c>
      <c r="P32" s="765"/>
      <c r="Q32" s="778"/>
      <c r="R32" t="s" s="769">
        <v>547</v>
      </c>
      <c r="S32" s="776">
        <v>0</v>
      </c>
      <c r="T32" s="765"/>
      <c r="U32" s="778"/>
      <c r="V32" t="s" s="769">
        <v>547</v>
      </c>
      <c r="W32" s="776">
        <v>0</v>
      </c>
      <c r="X32" s="765"/>
      <c r="Y32" s="778"/>
      <c r="Z32" t="s" s="769">
        <v>547</v>
      </c>
      <c r="AA32" s="776">
        <v>0</v>
      </c>
      <c r="AB32" s="765"/>
      <c r="AC32" s="778"/>
      <c r="AD32" t="s" s="769">
        <v>547</v>
      </c>
      <c r="AE32" s="776">
        <v>0</v>
      </c>
      <c r="AF32" s="765"/>
      <c r="AG32" s="778"/>
      <c r="AH32" t="s" s="769">
        <v>547</v>
      </c>
      <c r="AI32" s="776">
        <v>0</v>
      </c>
      <c r="AJ32" s="765"/>
      <c r="AK32" s="778"/>
      <c r="AL32" t="s" s="769">
        <v>547</v>
      </c>
      <c r="AM32" s="776">
        <v>0</v>
      </c>
      <c r="AN32" s="765"/>
      <c r="AO32" s="778"/>
      <c r="AP32" t="s" s="769">
        <v>547</v>
      </c>
      <c r="AQ32" s="776">
        <v>0</v>
      </c>
      <c r="AR32" s="765"/>
      <c r="AS32" s="778"/>
      <c r="AT32" t="s" s="769">
        <v>547</v>
      </c>
      <c r="AU32" s="776">
        <v>0</v>
      </c>
      <c r="AV32" s="765"/>
      <c r="AW32" s="778"/>
      <c r="AX32" t="s" s="769">
        <v>547</v>
      </c>
      <c r="AY32" s="776">
        <v>0</v>
      </c>
      <c r="AZ32" s="765"/>
      <c r="BA32" s="778"/>
      <c r="BB32" t="s" s="769">
        <v>547</v>
      </c>
      <c r="BC32" s="776">
        <v>0</v>
      </c>
      <c r="BD32" s="765"/>
      <c r="BE32" s="778"/>
      <c r="BF32" t="s" s="769">
        <v>547</v>
      </c>
      <c r="BG32" s="776">
        <v>0</v>
      </c>
      <c r="BH32" s="765"/>
      <c r="BI32" s="778"/>
      <c r="BJ32" t="s" s="769">
        <v>547</v>
      </c>
      <c r="BK32" s="776">
        <v>0</v>
      </c>
      <c r="BL32" s="765"/>
      <c r="BM32" s="778"/>
      <c r="BN32" t="s" s="769">
        <v>547</v>
      </c>
      <c r="BO32" s="776">
        <v>0</v>
      </c>
      <c r="BP32" s="765"/>
      <c r="BQ32" s="778"/>
      <c r="BR32" t="s" s="769">
        <v>547</v>
      </c>
      <c r="BS32" s="776">
        <v>0</v>
      </c>
      <c r="BT32" s="765"/>
      <c r="BU32" s="778"/>
      <c r="BV32" t="s" s="769">
        <v>547</v>
      </c>
      <c r="BW32" s="776">
        <v>0</v>
      </c>
      <c r="BX32" s="765"/>
      <c r="BY32" s="778"/>
      <c r="BZ32" t="s" s="769">
        <v>547</v>
      </c>
      <c r="CA32" s="776">
        <v>0</v>
      </c>
      <c r="CB32" s="765"/>
      <c r="CC32" s="778"/>
      <c r="CD32" t="s" s="769">
        <v>547</v>
      </c>
      <c r="CE32" s="776">
        <v>0</v>
      </c>
      <c r="CF32" s="765"/>
      <c r="CG32" s="778"/>
      <c r="CH32" t="s" s="769">
        <v>547</v>
      </c>
      <c r="CI32" s="776">
        <v>0</v>
      </c>
      <c r="CJ32" s="765"/>
      <c r="CK32" s="778"/>
      <c r="CL32" t="s" s="769">
        <v>547</v>
      </c>
      <c r="CM32" s="776">
        <v>0</v>
      </c>
      <c r="CN32" s="765"/>
      <c r="CO32" s="778"/>
      <c r="CP32" t="s" s="769">
        <v>547</v>
      </c>
      <c r="CQ32" s="776">
        <v>0</v>
      </c>
      <c r="CR32" s="765"/>
      <c r="CS32" s="778"/>
      <c r="CT32" t="s" s="769">
        <v>547</v>
      </c>
      <c r="CU32" s="776">
        <v>0</v>
      </c>
      <c r="CV32" s="765"/>
      <c r="CW32" s="778"/>
      <c r="CX32" t="s" s="769">
        <v>547</v>
      </c>
      <c r="CY32" s="776">
        <v>0</v>
      </c>
      <c r="CZ32" s="765"/>
      <c r="DA32" s="778"/>
      <c r="DB32" t="s" s="769">
        <v>547</v>
      </c>
      <c r="DC32" s="776">
        <v>0</v>
      </c>
      <c r="DD32" s="765"/>
      <c r="DE32" s="778"/>
      <c r="DF32" t="s" s="769">
        <v>547</v>
      </c>
      <c r="DG32" s="776">
        <v>0</v>
      </c>
      <c r="DH32" s="765"/>
      <c r="DI32" s="778"/>
      <c r="DJ32" t="s" s="769">
        <v>547</v>
      </c>
      <c r="DK32" s="776">
        <v>0</v>
      </c>
      <c r="DL32" s="765"/>
      <c r="DM32" s="778"/>
      <c r="DN32" t="s" s="769">
        <v>547</v>
      </c>
      <c r="DO32" s="776">
        <v>0</v>
      </c>
      <c r="DP32" s="765"/>
      <c r="DQ32" s="778"/>
      <c r="DR32" t="s" s="769">
        <v>547</v>
      </c>
      <c r="DS32" s="776">
        <v>0</v>
      </c>
      <c r="DT32" s="765"/>
      <c r="DU32" s="778"/>
      <c r="DV32" t="s" s="769">
        <v>547</v>
      </c>
      <c r="DW32" s="776">
        <v>0</v>
      </c>
      <c r="DX32" s="767"/>
    </row>
    <row r="33" ht="32" customHeight="1">
      <c r="A33" s="777"/>
      <c r="B33" t="s" s="763">
        <v>543</v>
      </c>
      <c r="C33" s="764"/>
      <c r="D33" s="765"/>
      <c r="E33" s="778"/>
      <c r="F33" t="s" s="763">
        <v>543</v>
      </c>
      <c r="G33" s="764"/>
      <c r="H33" s="765"/>
      <c r="I33" s="778"/>
      <c r="J33" t="s" s="763">
        <v>543</v>
      </c>
      <c r="K33" s="764"/>
      <c r="L33" s="764"/>
      <c r="M33" s="778"/>
      <c r="N33" t="s" s="763">
        <v>543</v>
      </c>
      <c r="O33" s="764"/>
      <c r="P33" s="765"/>
      <c r="Q33" s="778"/>
      <c r="R33" t="s" s="763">
        <v>543</v>
      </c>
      <c r="S33" s="764"/>
      <c r="T33" s="765"/>
      <c r="U33" s="778"/>
      <c r="V33" t="s" s="763">
        <v>543</v>
      </c>
      <c r="W33" s="764"/>
      <c r="X33" s="765"/>
      <c r="Y33" s="778"/>
      <c r="Z33" t="s" s="763">
        <v>543</v>
      </c>
      <c r="AA33" s="764"/>
      <c r="AB33" s="765"/>
      <c r="AC33" s="778"/>
      <c r="AD33" t="s" s="763">
        <v>543</v>
      </c>
      <c r="AE33" s="764"/>
      <c r="AF33" s="765"/>
      <c r="AG33" s="778"/>
      <c r="AH33" t="s" s="763">
        <v>543</v>
      </c>
      <c r="AI33" s="764"/>
      <c r="AJ33" s="765"/>
      <c r="AK33" s="778"/>
      <c r="AL33" t="s" s="763">
        <v>543</v>
      </c>
      <c r="AM33" s="764"/>
      <c r="AN33" s="765"/>
      <c r="AO33" s="778"/>
      <c r="AP33" t="s" s="763">
        <v>543</v>
      </c>
      <c r="AQ33" s="764"/>
      <c r="AR33" s="765"/>
      <c r="AS33" s="778"/>
      <c r="AT33" t="s" s="763">
        <v>543</v>
      </c>
      <c r="AU33" s="764"/>
      <c r="AV33" s="765"/>
      <c r="AW33" s="778"/>
      <c r="AX33" t="s" s="763">
        <v>543</v>
      </c>
      <c r="AY33" s="764"/>
      <c r="AZ33" s="765"/>
      <c r="BA33" s="778"/>
      <c r="BB33" t="s" s="763">
        <v>543</v>
      </c>
      <c r="BC33" s="764"/>
      <c r="BD33" s="765"/>
      <c r="BE33" s="778"/>
      <c r="BF33" t="s" s="763">
        <v>543</v>
      </c>
      <c r="BG33" s="764"/>
      <c r="BH33" s="765"/>
      <c r="BI33" s="778"/>
      <c r="BJ33" t="s" s="763">
        <v>543</v>
      </c>
      <c r="BK33" s="764"/>
      <c r="BL33" s="765"/>
      <c r="BM33" s="778"/>
      <c r="BN33" t="s" s="763">
        <v>543</v>
      </c>
      <c r="BO33" s="764"/>
      <c r="BP33" s="765"/>
      <c r="BQ33" s="778"/>
      <c r="BR33" t="s" s="763">
        <v>543</v>
      </c>
      <c r="BS33" s="764"/>
      <c r="BT33" s="765"/>
      <c r="BU33" s="778"/>
      <c r="BV33" t="s" s="763">
        <v>543</v>
      </c>
      <c r="BW33" s="764"/>
      <c r="BX33" s="765"/>
      <c r="BY33" s="778"/>
      <c r="BZ33" t="s" s="763">
        <v>543</v>
      </c>
      <c r="CA33" s="764"/>
      <c r="CB33" s="765"/>
      <c r="CC33" s="778"/>
      <c r="CD33" t="s" s="763">
        <v>543</v>
      </c>
      <c r="CE33" s="764"/>
      <c r="CF33" s="765"/>
      <c r="CG33" s="778"/>
      <c r="CH33" t="s" s="763">
        <v>543</v>
      </c>
      <c r="CI33" s="764"/>
      <c r="CJ33" s="765"/>
      <c r="CK33" s="778"/>
      <c r="CL33" t="s" s="763">
        <v>543</v>
      </c>
      <c r="CM33" s="764"/>
      <c r="CN33" s="765"/>
      <c r="CO33" s="778"/>
      <c r="CP33" t="s" s="763">
        <v>543</v>
      </c>
      <c r="CQ33" s="764"/>
      <c r="CR33" s="765"/>
      <c r="CS33" s="778"/>
      <c r="CT33" t="s" s="763">
        <v>543</v>
      </c>
      <c r="CU33" s="764"/>
      <c r="CV33" s="765"/>
      <c r="CW33" s="778"/>
      <c r="CX33" t="s" s="763">
        <v>543</v>
      </c>
      <c r="CY33" s="764"/>
      <c r="CZ33" s="765"/>
      <c r="DA33" s="778"/>
      <c r="DB33" t="s" s="763">
        <v>543</v>
      </c>
      <c r="DC33" s="764"/>
      <c r="DD33" s="765"/>
      <c r="DE33" s="778"/>
      <c r="DF33" t="s" s="763">
        <v>543</v>
      </c>
      <c r="DG33" s="764"/>
      <c r="DH33" s="765"/>
      <c r="DI33" s="778"/>
      <c r="DJ33" t="s" s="763">
        <v>543</v>
      </c>
      <c r="DK33" s="764"/>
      <c r="DL33" s="765"/>
      <c r="DM33" s="778"/>
      <c r="DN33" t="s" s="763">
        <v>543</v>
      </c>
      <c r="DO33" s="764"/>
      <c r="DP33" s="765"/>
      <c r="DQ33" s="778"/>
      <c r="DR33" t="s" s="763">
        <v>543</v>
      </c>
      <c r="DS33" s="764"/>
      <c r="DT33" s="765"/>
      <c r="DU33" s="778"/>
      <c r="DV33" t="s" s="763">
        <v>543</v>
      </c>
      <c r="DW33" s="764"/>
      <c r="DX33" s="767"/>
    </row>
    <row r="34" ht="18" customHeight="1">
      <c r="A34" s="777"/>
      <c r="B34" t="s" s="772">
        <v>548</v>
      </c>
      <c r="C34" s="776">
        <v>0</v>
      </c>
      <c r="D34" s="765"/>
      <c r="E34" s="778"/>
      <c r="F34" t="s" s="772">
        <v>548</v>
      </c>
      <c r="G34" s="776">
        <v>0</v>
      </c>
      <c r="H34" s="765"/>
      <c r="I34" s="778"/>
      <c r="J34" t="s" s="772">
        <v>548</v>
      </c>
      <c r="K34" s="776">
        <v>0</v>
      </c>
      <c r="L34" s="765"/>
      <c r="M34" s="778"/>
      <c r="N34" t="s" s="772">
        <v>548</v>
      </c>
      <c r="O34" s="776">
        <v>0</v>
      </c>
      <c r="P34" s="765"/>
      <c r="Q34" s="778"/>
      <c r="R34" t="s" s="772">
        <v>548</v>
      </c>
      <c r="S34" s="776">
        <v>0</v>
      </c>
      <c r="T34" s="765"/>
      <c r="U34" s="778"/>
      <c r="V34" t="s" s="772">
        <v>548</v>
      </c>
      <c r="W34" s="776">
        <v>0</v>
      </c>
      <c r="X34" s="765"/>
      <c r="Y34" s="778"/>
      <c r="Z34" t="s" s="772">
        <v>548</v>
      </c>
      <c r="AA34" s="776">
        <v>0</v>
      </c>
      <c r="AB34" s="765"/>
      <c r="AC34" s="778"/>
      <c r="AD34" t="s" s="772">
        <v>548</v>
      </c>
      <c r="AE34" s="776">
        <v>0</v>
      </c>
      <c r="AF34" s="765"/>
      <c r="AG34" s="778"/>
      <c r="AH34" t="s" s="772">
        <v>548</v>
      </c>
      <c r="AI34" s="776">
        <v>0</v>
      </c>
      <c r="AJ34" s="765"/>
      <c r="AK34" s="778"/>
      <c r="AL34" t="s" s="772">
        <v>548</v>
      </c>
      <c r="AM34" s="776">
        <v>0</v>
      </c>
      <c r="AN34" s="765"/>
      <c r="AO34" s="778"/>
      <c r="AP34" t="s" s="772">
        <v>548</v>
      </c>
      <c r="AQ34" s="776">
        <v>0</v>
      </c>
      <c r="AR34" s="765"/>
      <c r="AS34" s="778"/>
      <c r="AT34" t="s" s="772">
        <v>548</v>
      </c>
      <c r="AU34" s="776">
        <v>0</v>
      </c>
      <c r="AV34" s="765"/>
      <c r="AW34" s="778"/>
      <c r="AX34" t="s" s="772">
        <v>548</v>
      </c>
      <c r="AY34" s="776">
        <v>0</v>
      </c>
      <c r="AZ34" s="765"/>
      <c r="BA34" s="778"/>
      <c r="BB34" t="s" s="772">
        <v>548</v>
      </c>
      <c r="BC34" s="776">
        <v>0</v>
      </c>
      <c r="BD34" s="765"/>
      <c r="BE34" s="778"/>
      <c r="BF34" t="s" s="772">
        <v>548</v>
      </c>
      <c r="BG34" s="776">
        <v>0</v>
      </c>
      <c r="BH34" s="765"/>
      <c r="BI34" s="778"/>
      <c r="BJ34" t="s" s="772">
        <v>548</v>
      </c>
      <c r="BK34" s="776">
        <v>0</v>
      </c>
      <c r="BL34" s="765"/>
      <c r="BM34" s="778"/>
      <c r="BN34" t="s" s="772">
        <v>548</v>
      </c>
      <c r="BO34" s="776">
        <v>0</v>
      </c>
      <c r="BP34" s="765"/>
      <c r="BQ34" s="778"/>
      <c r="BR34" t="s" s="772">
        <v>548</v>
      </c>
      <c r="BS34" s="776">
        <v>0</v>
      </c>
      <c r="BT34" s="765"/>
      <c r="BU34" s="778"/>
      <c r="BV34" t="s" s="772">
        <v>548</v>
      </c>
      <c r="BW34" s="776">
        <v>0</v>
      </c>
      <c r="BX34" s="765"/>
      <c r="BY34" s="778"/>
      <c r="BZ34" t="s" s="772">
        <v>548</v>
      </c>
      <c r="CA34" s="776">
        <v>0</v>
      </c>
      <c r="CB34" s="765"/>
      <c r="CC34" s="778"/>
      <c r="CD34" t="s" s="772">
        <v>548</v>
      </c>
      <c r="CE34" s="776">
        <v>0</v>
      </c>
      <c r="CF34" s="765"/>
      <c r="CG34" s="778"/>
      <c r="CH34" t="s" s="772">
        <v>548</v>
      </c>
      <c r="CI34" s="776">
        <v>0</v>
      </c>
      <c r="CJ34" s="765"/>
      <c r="CK34" s="778"/>
      <c r="CL34" t="s" s="772">
        <v>548</v>
      </c>
      <c r="CM34" s="776">
        <v>0</v>
      </c>
      <c r="CN34" s="765"/>
      <c r="CO34" s="778"/>
      <c r="CP34" t="s" s="772">
        <v>548</v>
      </c>
      <c r="CQ34" s="776">
        <v>0</v>
      </c>
      <c r="CR34" s="765"/>
      <c r="CS34" s="778"/>
      <c r="CT34" t="s" s="772">
        <v>548</v>
      </c>
      <c r="CU34" s="776">
        <v>0</v>
      </c>
      <c r="CV34" s="765"/>
      <c r="CW34" s="778"/>
      <c r="CX34" t="s" s="772">
        <v>548</v>
      </c>
      <c r="CY34" s="776">
        <v>0</v>
      </c>
      <c r="CZ34" s="765"/>
      <c r="DA34" s="778"/>
      <c r="DB34" t="s" s="772">
        <v>548</v>
      </c>
      <c r="DC34" s="776">
        <v>0</v>
      </c>
      <c r="DD34" s="765"/>
      <c r="DE34" s="778"/>
      <c r="DF34" t="s" s="772">
        <v>548</v>
      </c>
      <c r="DG34" s="776">
        <v>0</v>
      </c>
      <c r="DH34" s="765"/>
      <c r="DI34" s="778"/>
      <c r="DJ34" t="s" s="772">
        <v>548</v>
      </c>
      <c r="DK34" s="776">
        <v>0</v>
      </c>
      <c r="DL34" s="765"/>
      <c r="DM34" s="778"/>
      <c r="DN34" t="s" s="772">
        <v>548</v>
      </c>
      <c r="DO34" s="776">
        <v>0</v>
      </c>
      <c r="DP34" s="765"/>
      <c r="DQ34" s="778"/>
      <c r="DR34" t="s" s="772">
        <v>548</v>
      </c>
      <c r="DS34" s="776">
        <v>0</v>
      </c>
      <c r="DT34" s="765"/>
      <c r="DU34" s="778"/>
      <c r="DV34" t="s" s="772">
        <v>548</v>
      </c>
      <c r="DW34" s="776">
        <v>0</v>
      </c>
      <c r="DX34" s="767"/>
    </row>
    <row r="35" ht="18" customHeight="1">
      <c r="A35" s="777"/>
      <c r="B35" t="s" s="769">
        <v>549</v>
      </c>
      <c r="C35" s="776">
        <v>0</v>
      </c>
      <c r="D35" s="765"/>
      <c r="E35" s="778"/>
      <c r="F35" t="s" s="769">
        <v>549</v>
      </c>
      <c r="G35" s="776">
        <v>0</v>
      </c>
      <c r="H35" s="765"/>
      <c r="I35" s="778"/>
      <c r="J35" t="s" s="769">
        <v>549</v>
      </c>
      <c r="K35" s="776">
        <v>0</v>
      </c>
      <c r="L35" s="765"/>
      <c r="M35" s="778"/>
      <c r="N35" t="s" s="769">
        <v>549</v>
      </c>
      <c r="O35" s="776">
        <v>0</v>
      </c>
      <c r="P35" s="765"/>
      <c r="Q35" s="778"/>
      <c r="R35" t="s" s="769">
        <v>549</v>
      </c>
      <c r="S35" s="776">
        <v>0</v>
      </c>
      <c r="T35" s="765"/>
      <c r="U35" s="778"/>
      <c r="V35" t="s" s="769">
        <v>549</v>
      </c>
      <c r="W35" s="776">
        <v>0</v>
      </c>
      <c r="X35" s="765"/>
      <c r="Y35" s="778"/>
      <c r="Z35" t="s" s="769">
        <v>549</v>
      </c>
      <c r="AA35" s="776">
        <v>0</v>
      </c>
      <c r="AB35" s="765"/>
      <c r="AC35" s="778"/>
      <c r="AD35" t="s" s="769">
        <v>549</v>
      </c>
      <c r="AE35" s="776">
        <v>0</v>
      </c>
      <c r="AF35" s="765"/>
      <c r="AG35" s="778"/>
      <c r="AH35" t="s" s="769">
        <v>549</v>
      </c>
      <c r="AI35" s="776">
        <v>0</v>
      </c>
      <c r="AJ35" s="765"/>
      <c r="AK35" s="778"/>
      <c r="AL35" t="s" s="769">
        <v>549</v>
      </c>
      <c r="AM35" s="776">
        <v>0</v>
      </c>
      <c r="AN35" s="765"/>
      <c r="AO35" s="778"/>
      <c r="AP35" t="s" s="769">
        <v>549</v>
      </c>
      <c r="AQ35" s="776">
        <v>0</v>
      </c>
      <c r="AR35" s="765"/>
      <c r="AS35" s="778"/>
      <c r="AT35" t="s" s="769">
        <v>549</v>
      </c>
      <c r="AU35" s="776">
        <v>0</v>
      </c>
      <c r="AV35" s="765"/>
      <c r="AW35" s="778"/>
      <c r="AX35" t="s" s="769">
        <v>549</v>
      </c>
      <c r="AY35" s="776">
        <v>0</v>
      </c>
      <c r="AZ35" s="765"/>
      <c r="BA35" s="778"/>
      <c r="BB35" t="s" s="769">
        <v>549</v>
      </c>
      <c r="BC35" s="776">
        <v>0</v>
      </c>
      <c r="BD35" s="765"/>
      <c r="BE35" s="778"/>
      <c r="BF35" t="s" s="769">
        <v>549</v>
      </c>
      <c r="BG35" s="776">
        <v>0</v>
      </c>
      <c r="BH35" s="765"/>
      <c r="BI35" s="778"/>
      <c r="BJ35" t="s" s="769">
        <v>549</v>
      </c>
      <c r="BK35" s="776">
        <v>0</v>
      </c>
      <c r="BL35" s="765"/>
      <c r="BM35" s="778"/>
      <c r="BN35" t="s" s="769">
        <v>549</v>
      </c>
      <c r="BO35" s="776">
        <v>0</v>
      </c>
      <c r="BP35" s="765"/>
      <c r="BQ35" s="778"/>
      <c r="BR35" t="s" s="769">
        <v>549</v>
      </c>
      <c r="BS35" s="776">
        <v>0</v>
      </c>
      <c r="BT35" s="765"/>
      <c r="BU35" s="778"/>
      <c r="BV35" t="s" s="769">
        <v>549</v>
      </c>
      <c r="BW35" s="776">
        <v>0</v>
      </c>
      <c r="BX35" s="765"/>
      <c r="BY35" s="778"/>
      <c r="BZ35" t="s" s="769">
        <v>549</v>
      </c>
      <c r="CA35" s="776">
        <v>0</v>
      </c>
      <c r="CB35" s="765"/>
      <c r="CC35" s="778"/>
      <c r="CD35" t="s" s="769">
        <v>549</v>
      </c>
      <c r="CE35" s="776">
        <v>0</v>
      </c>
      <c r="CF35" s="765"/>
      <c r="CG35" s="778"/>
      <c r="CH35" t="s" s="769">
        <v>549</v>
      </c>
      <c r="CI35" s="776">
        <v>0</v>
      </c>
      <c r="CJ35" s="765"/>
      <c r="CK35" s="778"/>
      <c r="CL35" t="s" s="769">
        <v>549</v>
      </c>
      <c r="CM35" s="776">
        <v>0</v>
      </c>
      <c r="CN35" s="765"/>
      <c r="CO35" s="778"/>
      <c r="CP35" t="s" s="769">
        <v>549</v>
      </c>
      <c r="CQ35" s="776">
        <v>0</v>
      </c>
      <c r="CR35" s="765"/>
      <c r="CS35" s="778"/>
      <c r="CT35" t="s" s="769">
        <v>549</v>
      </c>
      <c r="CU35" s="776">
        <v>0</v>
      </c>
      <c r="CV35" s="765"/>
      <c r="CW35" s="778"/>
      <c r="CX35" t="s" s="769">
        <v>549</v>
      </c>
      <c r="CY35" s="776">
        <v>0</v>
      </c>
      <c r="CZ35" s="765"/>
      <c r="DA35" s="778"/>
      <c r="DB35" t="s" s="769">
        <v>549</v>
      </c>
      <c r="DC35" s="776">
        <v>0</v>
      </c>
      <c r="DD35" s="765"/>
      <c r="DE35" s="778"/>
      <c r="DF35" t="s" s="769">
        <v>549</v>
      </c>
      <c r="DG35" s="776">
        <v>0</v>
      </c>
      <c r="DH35" s="765"/>
      <c r="DI35" s="778"/>
      <c r="DJ35" t="s" s="769">
        <v>549</v>
      </c>
      <c r="DK35" s="776">
        <v>0</v>
      </c>
      <c r="DL35" s="765"/>
      <c r="DM35" s="778"/>
      <c r="DN35" t="s" s="769">
        <v>549</v>
      </c>
      <c r="DO35" s="776">
        <v>0</v>
      </c>
      <c r="DP35" s="765"/>
      <c r="DQ35" s="778"/>
      <c r="DR35" t="s" s="769">
        <v>549</v>
      </c>
      <c r="DS35" s="776">
        <v>0</v>
      </c>
      <c r="DT35" s="765"/>
      <c r="DU35" s="778"/>
      <c r="DV35" t="s" s="769">
        <v>549</v>
      </c>
      <c r="DW35" s="776">
        <v>0</v>
      </c>
      <c r="DX35" s="767"/>
    </row>
    <row r="36" ht="16" customHeight="1">
      <c r="A36" t="s" s="770">
        <v>554</v>
      </c>
      <c r="B36" t="s" s="766">
        <v>226</v>
      </c>
      <c r="C36" s="791"/>
      <c r="D36" s="765"/>
      <c r="E36" t="s" s="772">
        <v>554</v>
      </c>
      <c r="F36" t="s" s="766">
        <v>226</v>
      </c>
      <c r="G36" s="791"/>
      <c r="H36" s="765"/>
      <c r="I36" t="s" s="772">
        <v>554</v>
      </c>
      <c r="J36" t="s" s="766">
        <v>226</v>
      </c>
      <c r="K36" s="791"/>
      <c r="L36" s="764"/>
      <c r="M36" t="s" s="772">
        <v>554</v>
      </c>
      <c r="N36" t="s" s="766">
        <v>226</v>
      </c>
      <c r="O36" s="791"/>
      <c r="P36" s="765"/>
      <c r="Q36" t="s" s="772">
        <v>554</v>
      </c>
      <c r="R36" t="s" s="766">
        <v>226</v>
      </c>
      <c r="S36" s="791"/>
      <c r="T36" s="765"/>
      <c r="U36" t="s" s="772">
        <v>554</v>
      </c>
      <c r="V36" t="s" s="766">
        <v>226</v>
      </c>
      <c r="W36" s="791"/>
      <c r="X36" s="765"/>
      <c r="Y36" t="s" s="772">
        <v>554</v>
      </c>
      <c r="Z36" t="s" s="766">
        <v>226</v>
      </c>
      <c r="AA36" s="791"/>
      <c r="AB36" s="765"/>
      <c r="AC36" t="s" s="772">
        <v>554</v>
      </c>
      <c r="AD36" t="s" s="766">
        <v>226</v>
      </c>
      <c r="AE36" s="791"/>
      <c r="AF36" s="765"/>
      <c r="AG36" t="s" s="772">
        <v>554</v>
      </c>
      <c r="AH36" t="s" s="766">
        <v>226</v>
      </c>
      <c r="AI36" s="791"/>
      <c r="AJ36" s="765"/>
      <c r="AK36" t="s" s="772">
        <v>554</v>
      </c>
      <c r="AL36" t="s" s="766">
        <v>226</v>
      </c>
      <c r="AM36" s="791"/>
      <c r="AN36" s="765"/>
      <c r="AO36" t="s" s="772">
        <v>554</v>
      </c>
      <c r="AP36" t="s" s="766">
        <v>226</v>
      </c>
      <c r="AQ36" s="791"/>
      <c r="AR36" s="765"/>
      <c r="AS36" t="s" s="772">
        <v>554</v>
      </c>
      <c r="AT36" t="s" s="766">
        <v>226</v>
      </c>
      <c r="AU36" s="791"/>
      <c r="AV36" s="765"/>
      <c r="AW36" t="s" s="772">
        <v>554</v>
      </c>
      <c r="AX36" t="s" s="766">
        <v>226</v>
      </c>
      <c r="AY36" s="791"/>
      <c r="AZ36" s="765"/>
      <c r="BA36" t="s" s="772">
        <v>554</v>
      </c>
      <c r="BB36" t="s" s="766">
        <v>226</v>
      </c>
      <c r="BC36" s="791"/>
      <c r="BD36" s="765"/>
      <c r="BE36" t="s" s="772">
        <v>554</v>
      </c>
      <c r="BF36" t="s" s="766">
        <v>226</v>
      </c>
      <c r="BG36" s="791"/>
      <c r="BH36" s="765"/>
      <c r="BI36" t="s" s="772">
        <v>554</v>
      </c>
      <c r="BJ36" t="s" s="766">
        <v>226</v>
      </c>
      <c r="BK36" s="791"/>
      <c r="BL36" s="765"/>
      <c r="BM36" t="s" s="772">
        <v>554</v>
      </c>
      <c r="BN36" t="s" s="766">
        <v>226</v>
      </c>
      <c r="BO36" s="791"/>
      <c r="BP36" s="765"/>
      <c r="BQ36" t="s" s="772">
        <v>554</v>
      </c>
      <c r="BR36" t="s" s="766">
        <v>226</v>
      </c>
      <c r="BS36" s="791"/>
      <c r="BT36" s="765"/>
      <c r="BU36" t="s" s="772">
        <v>554</v>
      </c>
      <c r="BV36" t="s" s="766">
        <v>226</v>
      </c>
      <c r="BW36" s="791"/>
      <c r="BX36" s="765"/>
      <c r="BY36" t="s" s="772">
        <v>554</v>
      </c>
      <c r="BZ36" t="s" s="766">
        <v>226</v>
      </c>
      <c r="CA36" s="791"/>
      <c r="CB36" s="765"/>
      <c r="CC36" t="s" s="772">
        <v>554</v>
      </c>
      <c r="CD36" t="s" s="766">
        <v>226</v>
      </c>
      <c r="CE36" s="791"/>
      <c r="CF36" s="765"/>
      <c r="CG36" t="s" s="772">
        <v>554</v>
      </c>
      <c r="CH36" t="s" s="766">
        <v>226</v>
      </c>
      <c r="CI36" s="791"/>
      <c r="CJ36" s="765"/>
      <c r="CK36" t="s" s="772">
        <v>554</v>
      </c>
      <c r="CL36" t="s" s="766">
        <v>226</v>
      </c>
      <c r="CM36" s="791"/>
      <c r="CN36" s="765"/>
      <c r="CO36" t="s" s="772">
        <v>554</v>
      </c>
      <c r="CP36" t="s" s="766">
        <v>226</v>
      </c>
      <c r="CQ36" s="791"/>
      <c r="CR36" s="765"/>
      <c r="CS36" t="s" s="772">
        <v>554</v>
      </c>
      <c r="CT36" t="s" s="766">
        <v>226</v>
      </c>
      <c r="CU36" s="791"/>
      <c r="CV36" s="765"/>
      <c r="CW36" t="s" s="772">
        <v>554</v>
      </c>
      <c r="CX36" t="s" s="766">
        <v>226</v>
      </c>
      <c r="CY36" s="791"/>
      <c r="CZ36" s="765"/>
      <c r="DA36" t="s" s="772">
        <v>554</v>
      </c>
      <c r="DB36" t="s" s="766">
        <v>226</v>
      </c>
      <c r="DC36" s="791"/>
      <c r="DD36" s="765"/>
      <c r="DE36" t="s" s="772">
        <v>554</v>
      </c>
      <c r="DF36" t="s" s="766">
        <v>226</v>
      </c>
      <c r="DG36" s="791"/>
      <c r="DH36" s="765"/>
      <c r="DI36" t="s" s="772">
        <v>554</v>
      </c>
      <c r="DJ36" t="s" s="766">
        <v>226</v>
      </c>
      <c r="DK36" s="791"/>
      <c r="DL36" s="765"/>
      <c r="DM36" t="s" s="772">
        <v>554</v>
      </c>
      <c r="DN36" t="s" s="766">
        <v>226</v>
      </c>
      <c r="DO36" s="791"/>
      <c r="DP36" s="765"/>
      <c r="DQ36" t="s" s="772">
        <v>554</v>
      </c>
      <c r="DR36" t="s" s="766">
        <v>226</v>
      </c>
      <c r="DS36" s="791"/>
      <c r="DT36" s="765"/>
      <c r="DU36" t="s" s="772">
        <v>554</v>
      </c>
      <c r="DV36" t="s" s="766">
        <v>226</v>
      </c>
      <c r="DW36" s="791"/>
      <c r="DX36" s="767"/>
    </row>
    <row r="37" ht="16" customHeight="1">
      <c r="A37" s="779"/>
      <c r="B37" t="s" s="763">
        <v>545</v>
      </c>
      <c r="C37" s="764"/>
      <c r="D37" s="765"/>
      <c r="E37" s="780"/>
      <c r="F37" t="s" s="763">
        <v>545</v>
      </c>
      <c r="G37" s="764"/>
      <c r="H37" s="765"/>
      <c r="I37" s="780"/>
      <c r="J37" t="s" s="763">
        <v>545</v>
      </c>
      <c r="K37" s="764"/>
      <c r="L37" s="764"/>
      <c r="M37" s="780"/>
      <c r="N37" t="s" s="763">
        <v>545</v>
      </c>
      <c r="O37" s="764"/>
      <c r="P37" s="765"/>
      <c r="Q37" s="780"/>
      <c r="R37" t="s" s="763">
        <v>545</v>
      </c>
      <c r="S37" s="764"/>
      <c r="T37" s="765"/>
      <c r="U37" s="780"/>
      <c r="V37" t="s" s="763">
        <v>545</v>
      </c>
      <c r="W37" s="764"/>
      <c r="X37" s="765"/>
      <c r="Y37" s="780"/>
      <c r="Z37" t="s" s="763">
        <v>545</v>
      </c>
      <c r="AA37" s="764"/>
      <c r="AB37" s="765"/>
      <c r="AC37" s="780"/>
      <c r="AD37" t="s" s="763">
        <v>545</v>
      </c>
      <c r="AE37" s="764"/>
      <c r="AF37" s="765"/>
      <c r="AG37" s="780"/>
      <c r="AH37" t="s" s="763">
        <v>545</v>
      </c>
      <c r="AI37" s="764"/>
      <c r="AJ37" s="765"/>
      <c r="AK37" s="780"/>
      <c r="AL37" t="s" s="763">
        <v>545</v>
      </c>
      <c r="AM37" s="764"/>
      <c r="AN37" s="765"/>
      <c r="AO37" s="780"/>
      <c r="AP37" t="s" s="763">
        <v>545</v>
      </c>
      <c r="AQ37" s="764"/>
      <c r="AR37" s="765"/>
      <c r="AS37" s="780"/>
      <c r="AT37" t="s" s="763">
        <v>545</v>
      </c>
      <c r="AU37" s="764"/>
      <c r="AV37" s="765"/>
      <c r="AW37" s="780"/>
      <c r="AX37" t="s" s="763">
        <v>545</v>
      </c>
      <c r="AY37" s="764"/>
      <c r="AZ37" s="765"/>
      <c r="BA37" s="780"/>
      <c r="BB37" t="s" s="763">
        <v>545</v>
      </c>
      <c r="BC37" s="764"/>
      <c r="BD37" s="765"/>
      <c r="BE37" s="780"/>
      <c r="BF37" t="s" s="763">
        <v>545</v>
      </c>
      <c r="BG37" s="764"/>
      <c r="BH37" s="765"/>
      <c r="BI37" s="780"/>
      <c r="BJ37" t="s" s="763">
        <v>545</v>
      </c>
      <c r="BK37" s="764"/>
      <c r="BL37" s="765"/>
      <c r="BM37" s="780"/>
      <c r="BN37" t="s" s="763">
        <v>545</v>
      </c>
      <c r="BO37" s="764"/>
      <c r="BP37" s="765"/>
      <c r="BQ37" s="780"/>
      <c r="BR37" t="s" s="763">
        <v>545</v>
      </c>
      <c r="BS37" s="764"/>
      <c r="BT37" s="765"/>
      <c r="BU37" s="780"/>
      <c r="BV37" t="s" s="763">
        <v>545</v>
      </c>
      <c r="BW37" s="764"/>
      <c r="BX37" s="765"/>
      <c r="BY37" s="780"/>
      <c r="BZ37" t="s" s="763">
        <v>545</v>
      </c>
      <c r="CA37" s="764"/>
      <c r="CB37" s="765"/>
      <c r="CC37" s="780"/>
      <c r="CD37" t="s" s="763">
        <v>545</v>
      </c>
      <c r="CE37" s="764"/>
      <c r="CF37" s="765"/>
      <c r="CG37" s="780"/>
      <c r="CH37" t="s" s="763">
        <v>545</v>
      </c>
      <c r="CI37" s="764"/>
      <c r="CJ37" s="765"/>
      <c r="CK37" s="780"/>
      <c r="CL37" t="s" s="763">
        <v>545</v>
      </c>
      <c r="CM37" s="764"/>
      <c r="CN37" s="765"/>
      <c r="CO37" s="780"/>
      <c r="CP37" t="s" s="763">
        <v>545</v>
      </c>
      <c r="CQ37" s="764"/>
      <c r="CR37" s="765"/>
      <c r="CS37" s="780"/>
      <c r="CT37" t="s" s="763">
        <v>545</v>
      </c>
      <c r="CU37" s="764"/>
      <c r="CV37" s="765"/>
      <c r="CW37" s="780"/>
      <c r="CX37" t="s" s="763">
        <v>545</v>
      </c>
      <c r="CY37" s="764"/>
      <c r="CZ37" s="765"/>
      <c r="DA37" s="780"/>
      <c r="DB37" t="s" s="763">
        <v>545</v>
      </c>
      <c r="DC37" s="764"/>
      <c r="DD37" s="765"/>
      <c r="DE37" s="780"/>
      <c r="DF37" t="s" s="763">
        <v>545</v>
      </c>
      <c r="DG37" s="764"/>
      <c r="DH37" s="765"/>
      <c r="DI37" s="780"/>
      <c r="DJ37" t="s" s="763">
        <v>545</v>
      </c>
      <c r="DK37" s="764"/>
      <c r="DL37" s="765"/>
      <c r="DM37" s="780"/>
      <c r="DN37" t="s" s="763">
        <v>545</v>
      </c>
      <c r="DO37" s="764"/>
      <c r="DP37" s="765"/>
      <c r="DQ37" s="780"/>
      <c r="DR37" t="s" s="763">
        <v>545</v>
      </c>
      <c r="DS37" s="764"/>
      <c r="DT37" s="765"/>
      <c r="DU37" s="780"/>
      <c r="DV37" t="s" s="763">
        <v>545</v>
      </c>
      <c r="DW37" s="764"/>
      <c r="DX37" s="767"/>
    </row>
    <row r="38" ht="18" customHeight="1">
      <c r="A38" s="779"/>
      <c r="B38" t="s" s="772">
        <v>546</v>
      </c>
      <c r="C38" s="776">
        <v>0</v>
      </c>
      <c r="D38" s="765"/>
      <c r="E38" s="780"/>
      <c r="F38" t="s" s="772">
        <v>546</v>
      </c>
      <c r="G38" s="776">
        <v>0</v>
      </c>
      <c r="H38" s="765"/>
      <c r="I38" s="780"/>
      <c r="J38" t="s" s="772">
        <v>546</v>
      </c>
      <c r="K38" s="776">
        <v>0</v>
      </c>
      <c r="L38" s="765"/>
      <c r="M38" s="780"/>
      <c r="N38" t="s" s="772">
        <v>546</v>
      </c>
      <c r="O38" s="776">
        <v>0</v>
      </c>
      <c r="P38" s="765"/>
      <c r="Q38" s="780"/>
      <c r="R38" t="s" s="772">
        <v>546</v>
      </c>
      <c r="S38" s="776">
        <v>0</v>
      </c>
      <c r="T38" s="765"/>
      <c r="U38" s="780"/>
      <c r="V38" t="s" s="772">
        <v>546</v>
      </c>
      <c r="W38" s="776">
        <v>0</v>
      </c>
      <c r="X38" s="765"/>
      <c r="Y38" s="780"/>
      <c r="Z38" t="s" s="772">
        <v>546</v>
      </c>
      <c r="AA38" s="776">
        <v>0</v>
      </c>
      <c r="AB38" s="765"/>
      <c r="AC38" s="780"/>
      <c r="AD38" t="s" s="772">
        <v>546</v>
      </c>
      <c r="AE38" s="776">
        <v>0</v>
      </c>
      <c r="AF38" s="765"/>
      <c r="AG38" s="780"/>
      <c r="AH38" t="s" s="772">
        <v>546</v>
      </c>
      <c r="AI38" s="776">
        <v>0</v>
      </c>
      <c r="AJ38" s="765"/>
      <c r="AK38" s="780"/>
      <c r="AL38" t="s" s="772">
        <v>546</v>
      </c>
      <c r="AM38" s="776">
        <v>0</v>
      </c>
      <c r="AN38" s="765"/>
      <c r="AO38" s="780"/>
      <c r="AP38" t="s" s="772">
        <v>546</v>
      </c>
      <c r="AQ38" s="776">
        <v>0</v>
      </c>
      <c r="AR38" s="765"/>
      <c r="AS38" s="780"/>
      <c r="AT38" t="s" s="772">
        <v>546</v>
      </c>
      <c r="AU38" s="776">
        <v>0</v>
      </c>
      <c r="AV38" s="765"/>
      <c r="AW38" s="780"/>
      <c r="AX38" t="s" s="772">
        <v>546</v>
      </c>
      <c r="AY38" s="776">
        <v>0</v>
      </c>
      <c r="AZ38" s="765"/>
      <c r="BA38" s="780"/>
      <c r="BB38" t="s" s="772">
        <v>546</v>
      </c>
      <c r="BC38" s="776">
        <v>0</v>
      </c>
      <c r="BD38" s="765"/>
      <c r="BE38" s="780"/>
      <c r="BF38" t="s" s="772">
        <v>546</v>
      </c>
      <c r="BG38" s="776">
        <v>0</v>
      </c>
      <c r="BH38" s="765"/>
      <c r="BI38" s="780"/>
      <c r="BJ38" t="s" s="772">
        <v>546</v>
      </c>
      <c r="BK38" s="776">
        <v>0</v>
      </c>
      <c r="BL38" s="765"/>
      <c r="BM38" s="780"/>
      <c r="BN38" t="s" s="772">
        <v>546</v>
      </c>
      <c r="BO38" s="776">
        <v>0</v>
      </c>
      <c r="BP38" s="765"/>
      <c r="BQ38" s="780"/>
      <c r="BR38" t="s" s="772">
        <v>546</v>
      </c>
      <c r="BS38" s="776">
        <v>0</v>
      </c>
      <c r="BT38" s="765"/>
      <c r="BU38" s="780"/>
      <c r="BV38" t="s" s="772">
        <v>546</v>
      </c>
      <c r="BW38" s="776">
        <v>0</v>
      </c>
      <c r="BX38" s="765"/>
      <c r="BY38" s="780"/>
      <c r="BZ38" t="s" s="772">
        <v>546</v>
      </c>
      <c r="CA38" s="776">
        <v>0</v>
      </c>
      <c r="CB38" s="765"/>
      <c r="CC38" s="780"/>
      <c r="CD38" t="s" s="772">
        <v>546</v>
      </c>
      <c r="CE38" s="776">
        <v>0</v>
      </c>
      <c r="CF38" s="765"/>
      <c r="CG38" s="780"/>
      <c r="CH38" t="s" s="772">
        <v>546</v>
      </c>
      <c r="CI38" s="776">
        <v>0</v>
      </c>
      <c r="CJ38" s="765"/>
      <c r="CK38" s="780"/>
      <c r="CL38" t="s" s="772">
        <v>546</v>
      </c>
      <c r="CM38" s="776">
        <v>0</v>
      </c>
      <c r="CN38" s="765"/>
      <c r="CO38" s="780"/>
      <c r="CP38" t="s" s="772">
        <v>546</v>
      </c>
      <c r="CQ38" s="776">
        <v>0</v>
      </c>
      <c r="CR38" s="765"/>
      <c r="CS38" s="780"/>
      <c r="CT38" t="s" s="772">
        <v>546</v>
      </c>
      <c r="CU38" s="776">
        <v>0</v>
      </c>
      <c r="CV38" s="765"/>
      <c r="CW38" s="780"/>
      <c r="CX38" t="s" s="772">
        <v>546</v>
      </c>
      <c r="CY38" s="776">
        <v>0</v>
      </c>
      <c r="CZ38" s="765"/>
      <c r="DA38" s="780"/>
      <c r="DB38" t="s" s="772">
        <v>546</v>
      </c>
      <c r="DC38" s="776">
        <v>0</v>
      </c>
      <c r="DD38" s="765"/>
      <c r="DE38" s="780"/>
      <c r="DF38" t="s" s="772">
        <v>546</v>
      </c>
      <c r="DG38" s="776">
        <v>0</v>
      </c>
      <c r="DH38" s="765"/>
      <c r="DI38" s="780"/>
      <c r="DJ38" t="s" s="772">
        <v>546</v>
      </c>
      <c r="DK38" s="776">
        <v>0</v>
      </c>
      <c r="DL38" s="765"/>
      <c r="DM38" s="780"/>
      <c r="DN38" t="s" s="772">
        <v>546</v>
      </c>
      <c r="DO38" s="776">
        <v>0</v>
      </c>
      <c r="DP38" s="765"/>
      <c r="DQ38" s="780"/>
      <c r="DR38" t="s" s="772">
        <v>546</v>
      </c>
      <c r="DS38" s="776">
        <v>0</v>
      </c>
      <c r="DT38" s="765"/>
      <c r="DU38" s="780"/>
      <c r="DV38" t="s" s="772">
        <v>546</v>
      </c>
      <c r="DW38" s="776">
        <v>0</v>
      </c>
      <c r="DX38" s="767"/>
    </row>
    <row r="39" ht="16" customHeight="1">
      <c r="A39" s="779"/>
      <c r="B39" t="s" s="769">
        <v>547</v>
      </c>
      <c r="C39" s="776">
        <v>0</v>
      </c>
      <c r="D39" s="765"/>
      <c r="E39" s="780"/>
      <c r="F39" t="s" s="769">
        <v>547</v>
      </c>
      <c r="G39" s="776">
        <v>0</v>
      </c>
      <c r="H39" s="765"/>
      <c r="I39" s="780"/>
      <c r="J39" t="s" s="769">
        <v>547</v>
      </c>
      <c r="K39" s="776">
        <v>0</v>
      </c>
      <c r="L39" s="765"/>
      <c r="M39" s="780"/>
      <c r="N39" t="s" s="769">
        <v>547</v>
      </c>
      <c r="O39" s="776">
        <v>0</v>
      </c>
      <c r="P39" s="765"/>
      <c r="Q39" s="780"/>
      <c r="R39" t="s" s="769">
        <v>547</v>
      </c>
      <c r="S39" s="776">
        <v>0</v>
      </c>
      <c r="T39" s="765"/>
      <c r="U39" s="780"/>
      <c r="V39" t="s" s="769">
        <v>547</v>
      </c>
      <c r="W39" s="776">
        <v>0</v>
      </c>
      <c r="X39" s="765"/>
      <c r="Y39" s="780"/>
      <c r="Z39" t="s" s="769">
        <v>547</v>
      </c>
      <c r="AA39" s="776">
        <v>0</v>
      </c>
      <c r="AB39" s="765"/>
      <c r="AC39" s="780"/>
      <c r="AD39" t="s" s="769">
        <v>547</v>
      </c>
      <c r="AE39" s="776">
        <v>0</v>
      </c>
      <c r="AF39" s="765"/>
      <c r="AG39" s="780"/>
      <c r="AH39" t="s" s="769">
        <v>547</v>
      </c>
      <c r="AI39" s="776">
        <v>0</v>
      </c>
      <c r="AJ39" s="765"/>
      <c r="AK39" s="780"/>
      <c r="AL39" t="s" s="769">
        <v>547</v>
      </c>
      <c r="AM39" s="776">
        <v>0</v>
      </c>
      <c r="AN39" s="765"/>
      <c r="AO39" s="780"/>
      <c r="AP39" t="s" s="769">
        <v>547</v>
      </c>
      <c r="AQ39" s="776">
        <v>0</v>
      </c>
      <c r="AR39" s="765"/>
      <c r="AS39" s="780"/>
      <c r="AT39" t="s" s="769">
        <v>547</v>
      </c>
      <c r="AU39" s="776">
        <v>0</v>
      </c>
      <c r="AV39" s="765"/>
      <c r="AW39" s="780"/>
      <c r="AX39" t="s" s="769">
        <v>547</v>
      </c>
      <c r="AY39" s="776">
        <v>0</v>
      </c>
      <c r="AZ39" s="765"/>
      <c r="BA39" s="780"/>
      <c r="BB39" t="s" s="769">
        <v>547</v>
      </c>
      <c r="BC39" s="776">
        <v>0</v>
      </c>
      <c r="BD39" s="765"/>
      <c r="BE39" s="780"/>
      <c r="BF39" t="s" s="769">
        <v>547</v>
      </c>
      <c r="BG39" s="776">
        <v>0</v>
      </c>
      <c r="BH39" s="765"/>
      <c r="BI39" s="780"/>
      <c r="BJ39" t="s" s="769">
        <v>547</v>
      </c>
      <c r="BK39" s="776">
        <v>0</v>
      </c>
      <c r="BL39" s="765"/>
      <c r="BM39" s="780"/>
      <c r="BN39" t="s" s="769">
        <v>547</v>
      </c>
      <c r="BO39" s="776">
        <v>0</v>
      </c>
      <c r="BP39" s="765"/>
      <c r="BQ39" s="780"/>
      <c r="BR39" t="s" s="769">
        <v>547</v>
      </c>
      <c r="BS39" s="776">
        <v>0</v>
      </c>
      <c r="BT39" s="765"/>
      <c r="BU39" s="780"/>
      <c r="BV39" t="s" s="769">
        <v>547</v>
      </c>
      <c r="BW39" s="776">
        <v>0</v>
      </c>
      <c r="BX39" s="765"/>
      <c r="BY39" s="780"/>
      <c r="BZ39" t="s" s="769">
        <v>547</v>
      </c>
      <c r="CA39" s="776">
        <v>0</v>
      </c>
      <c r="CB39" s="765"/>
      <c r="CC39" s="780"/>
      <c r="CD39" t="s" s="769">
        <v>547</v>
      </c>
      <c r="CE39" s="776">
        <v>0</v>
      </c>
      <c r="CF39" s="765"/>
      <c r="CG39" s="780"/>
      <c r="CH39" t="s" s="769">
        <v>547</v>
      </c>
      <c r="CI39" s="776">
        <v>0</v>
      </c>
      <c r="CJ39" s="765"/>
      <c r="CK39" s="780"/>
      <c r="CL39" t="s" s="769">
        <v>547</v>
      </c>
      <c r="CM39" s="776">
        <v>0</v>
      </c>
      <c r="CN39" s="765"/>
      <c r="CO39" s="780"/>
      <c r="CP39" t="s" s="769">
        <v>547</v>
      </c>
      <c r="CQ39" s="776">
        <v>0</v>
      </c>
      <c r="CR39" s="765"/>
      <c r="CS39" s="780"/>
      <c r="CT39" t="s" s="769">
        <v>547</v>
      </c>
      <c r="CU39" s="776">
        <v>0</v>
      </c>
      <c r="CV39" s="765"/>
      <c r="CW39" s="780"/>
      <c r="CX39" t="s" s="769">
        <v>547</v>
      </c>
      <c r="CY39" s="776">
        <v>0</v>
      </c>
      <c r="CZ39" s="765"/>
      <c r="DA39" s="780"/>
      <c r="DB39" t="s" s="769">
        <v>547</v>
      </c>
      <c r="DC39" s="776">
        <v>0</v>
      </c>
      <c r="DD39" s="765"/>
      <c r="DE39" s="780"/>
      <c r="DF39" t="s" s="769">
        <v>547</v>
      </c>
      <c r="DG39" s="776">
        <v>0</v>
      </c>
      <c r="DH39" s="765"/>
      <c r="DI39" s="780"/>
      <c r="DJ39" t="s" s="769">
        <v>547</v>
      </c>
      <c r="DK39" s="776">
        <v>0</v>
      </c>
      <c r="DL39" s="765"/>
      <c r="DM39" s="780"/>
      <c r="DN39" t="s" s="769">
        <v>547</v>
      </c>
      <c r="DO39" s="776">
        <v>0</v>
      </c>
      <c r="DP39" s="765"/>
      <c r="DQ39" s="780"/>
      <c r="DR39" t="s" s="769">
        <v>547</v>
      </c>
      <c r="DS39" s="776">
        <v>0</v>
      </c>
      <c r="DT39" s="765"/>
      <c r="DU39" s="780"/>
      <c r="DV39" t="s" s="769">
        <v>547</v>
      </c>
      <c r="DW39" s="776">
        <v>0</v>
      </c>
      <c r="DX39" s="767"/>
    </row>
    <row r="40" ht="32" customHeight="1">
      <c r="A40" s="779"/>
      <c r="B40" t="s" s="763">
        <v>543</v>
      </c>
      <c r="C40" s="764"/>
      <c r="D40" s="765"/>
      <c r="E40" s="780"/>
      <c r="F40" t="s" s="763">
        <v>543</v>
      </c>
      <c r="G40" s="764"/>
      <c r="H40" s="765"/>
      <c r="I40" s="780"/>
      <c r="J40" t="s" s="763">
        <v>543</v>
      </c>
      <c r="K40" s="764"/>
      <c r="L40" s="764"/>
      <c r="M40" s="780"/>
      <c r="N40" t="s" s="763">
        <v>543</v>
      </c>
      <c r="O40" s="764"/>
      <c r="P40" s="765"/>
      <c r="Q40" s="780"/>
      <c r="R40" t="s" s="763">
        <v>543</v>
      </c>
      <c r="S40" s="764"/>
      <c r="T40" s="765"/>
      <c r="U40" s="780"/>
      <c r="V40" t="s" s="763">
        <v>543</v>
      </c>
      <c r="W40" s="764"/>
      <c r="X40" s="765"/>
      <c r="Y40" s="780"/>
      <c r="Z40" t="s" s="763">
        <v>543</v>
      </c>
      <c r="AA40" s="764"/>
      <c r="AB40" s="765"/>
      <c r="AC40" s="780"/>
      <c r="AD40" t="s" s="763">
        <v>543</v>
      </c>
      <c r="AE40" s="764"/>
      <c r="AF40" s="765"/>
      <c r="AG40" s="780"/>
      <c r="AH40" t="s" s="763">
        <v>543</v>
      </c>
      <c r="AI40" s="764"/>
      <c r="AJ40" s="765"/>
      <c r="AK40" s="780"/>
      <c r="AL40" t="s" s="763">
        <v>543</v>
      </c>
      <c r="AM40" s="764"/>
      <c r="AN40" s="765"/>
      <c r="AO40" s="780"/>
      <c r="AP40" t="s" s="763">
        <v>543</v>
      </c>
      <c r="AQ40" s="764"/>
      <c r="AR40" s="765"/>
      <c r="AS40" s="780"/>
      <c r="AT40" t="s" s="763">
        <v>543</v>
      </c>
      <c r="AU40" s="764"/>
      <c r="AV40" s="765"/>
      <c r="AW40" s="780"/>
      <c r="AX40" t="s" s="763">
        <v>543</v>
      </c>
      <c r="AY40" s="764"/>
      <c r="AZ40" s="765"/>
      <c r="BA40" s="780"/>
      <c r="BB40" t="s" s="763">
        <v>543</v>
      </c>
      <c r="BC40" s="764"/>
      <c r="BD40" s="765"/>
      <c r="BE40" s="780"/>
      <c r="BF40" t="s" s="763">
        <v>543</v>
      </c>
      <c r="BG40" s="764"/>
      <c r="BH40" s="765"/>
      <c r="BI40" s="780"/>
      <c r="BJ40" t="s" s="763">
        <v>543</v>
      </c>
      <c r="BK40" s="764"/>
      <c r="BL40" s="765"/>
      <c r="BM40" s="780"/>
      <c r="BN40" t="s" s="763">
        <v>543</v>
      </c>
      <c r="BO40" s="764"/>
      <c r="BP40" s="765"/>
      <c r="BQ40" s="780"/>
      <c r="BR40" t="s" s="763">
        <v>543</v>
      </c>
      <c r="BS40" s="764"/>
      <c r="BT40" s="765"/>
      <c r="BU40" s="780"/>
      <c r="BV40" t="s" s="763">
        <v>543</v>
      </c>
      <c r="BW40" s="764"/>
      <c r="BX40" s="765"/>
      <c r="BY40" s="780"/>
      <c r="BZ40" t="s" s="763">
        <v>543</v>
      </c>
      <c r="CA40" s="764"/>
      <c r="CB40" s="765"/>
      <c r="CC40" s="780"/>
      <c r="CD40" t="s" s="763">
        <v>543</v>
      </c>
      <c r="CE40" s="764"/>
      <c r="CF40" s="765"/>
      <c r="CG40" s="780"/>
      <c r="CH40" t="s" s="763">
        <v>543</v>
      </c>
      <c r="CI40" s="764"/>
      <c r="CJ40" s="765"/>
      <c r="CK40" s="780"/>
      <c r="CL40" t="s" s="763">
        <v>543</v>
      </c>
      <c r="CM40" s="764"/>
      <c r="CN40" s="765"/>
      <c r="CO40" s="780"/>
      <c r="CP40" t="s" s="763">
        <v>543</v>
      </c>
      <c r="CQ40" s="764"/>
      <c r="CR40" s="765"/>
      <c r="CS40" s="780"/>
      <c r="CT40" t="s" s="763">
        <v>543</v>
      </c>
      <c r="CU40" s="764"/>
      <c r="CV40" s="765"/>
      <c r="CW40" s="780"/>
      <c r="CX40" t="s" s="763">
        <v>543</v>
      </c>
      <c r="CY40" s="764"/>
      <c r="CZ40" s="765"/>
      <c r="DA40" s="780"/>
      <c r="DB40" t="s" s="763">
        <v>543</v>
      </c>
      <c r="DC40" s="764"/>
      <c r="DD40" s="765"/>
      <c r="DE40" s="780"/>
      <c r="DF40" t="s" s="763">
        <v>543</v>
      </c>
      <c r="DG40" s="764"/>
      <c r="DH40" s="765"/>
      <c r="DI40" s="780"/>
      <c r="DJ40" t="s" s="763">
        <v>543</v>
      </c>
      <c r="DK40" s="764"/>
      <c r="DL40" s="765"/>
      <c r="DM40" s="780"/>
      <c r="DN40" t="s" s="763">
        <v>543</v>
      </c>
      <c r="DO40" s="764"/>
      <c r="DP40" s="765"/>
      <c r="DQ40" s="780"/>
      <c r="DR40" t="s" s="763">
        <v>543</v>
      </c>
      <c r="DS40" s="764"/>
      <c r="DT40" s="765"/>
      <c r="DU40" s="780"/>
      <c r="DV40" t="s" s="763">
        <v>543</v>
      </c>
      <c r="DW40" s="764"/>
      <c r="DX40" s="767"/>
    </row>
    <row r="41" ht="18" customHeight="1">
      <c r="A41" s="779"/>
      <c r="B41" t="s" s="772">
        <v>548</v>
      </c>
      <c r="C41" s="776">
        <v>0</v>
      </c>
      <c r="D41" s="765"/>
      <c r="E41" s="780"/>
      <c r="F41" t="s" s="772">
        <v>548</v>
      </c>
      <c r="G41" s="776">
        <v>0</v>
      </c>
      <c r="H41" s="765"/>
      <c r="I41" s="780"/>
      <c r="J41" t="s" s="772">
        <v>548</v>
      </c>
      <c r="K41" s="776">
        <v>0</v>
      </c>
      <c r="L41" s="765"/>
      <c r="M41" s="780"/>
      <c r="N41" t="s" s="772">
        <v>548</v>
      </c>
      <c r="O41" s="776">
        <v>0</v>
      </c>
      <c r="P41" s="765"/>
      <c r="Q41" s="780"/>
      <c r="R41" t="s" s="772">
        <v>548</v>
      </c>
      <c r="S41" s="776">
        <v>0</v>
      </c>
      <c r="T41" s="765"/>
      <c r="U41" s="780"/>
      <c r="V41" t="s" s="772">
        <v>548</v>
      </c>
      <c r="W41" s="776">
        <v>0</v>
      </c>
      <c r="X41" s="765"/>
      <c r="Y41" s="780"/>
      <c r="Z41" t="s" s="772">
        <v>548</v>
      </c>
      <c r="AA41" s="776">
        <v>0</v>
      </c>
      <c r="AB41" s="765"/>
      <c r="AC41" s="780"/>
      <c r="AD41" t="s" s="772">
        <v>548</v>
      </c>
      <c r="AE41" s="776">
        <v>0</v>
      </c>
      <c r="AF41" s="765"/>
      <c r="AG41" s="780"/>
      <c r="AH41" t="s" s="772">
        <v>548</v>
      </c>
      <c r="AI41" s="776">
        <v>0</v>
      </c>
      <c r="AJ41" s="765"/>
      <c r="AK41" s="780"/>
      <c r="AL41" t="s" s="772">
        <v>548</v>
      </c>
      <c r="AM41" s="776">
        <v>0</v>
      </c>
      <c r="AN41" s="765"/>
      <c r="AO41" s="780"/>
      <c r="AP41" t="s" s="772">
        <v>548</v>
      </c>
      <c r="AQ41" s="776">
        <v>0</v>
      </c>
      <c r="AR41" s="765"/>
      <c r="AS41" s="780"/>
      <c r="AT41" t="s" s="772">
        <v>548</v>
      </c>
      <c r="AU41" s="776">
        <v>0</v>
      </c>
      <c r="AV41" s="765"/>
      <c r="AW41" s="780"/>
      <c r="AX41" t="s" s="772">
        <v>548</v>
      </c>
      <c r="AY41" s="776">
        <v>0</v>
      </c>
      <c r="AZ41" s="765"/>
      <c r="BA41" s="780"/>
      <c r="BB41" t="s" s="772">
        <v>548</v>
      </c>
      <c r="BC41" s="776">
        <v>0</v>
      </c>
      <c r="BD41" s="765"/>
      <c r="BE41" s="780"/>
      <c r="BF41" t="s" s="772">
        <v>548</v>
      </c>
      <c r="BG41" s="776">
        <v>0</v>
      </c>
      <c r="BH41" s="765"/>
      <c r="BI41" s="780"/>
      <c r="BJ41" t="s" s="772">
        <v>548</v>
      </c>
      <c r="BK41" s="776">
        <v>0</v>
      </c>
      <c r="BL41" s="765"/>
      <c r="BM41" s="780"/>
      <c r="BN41" t="s" s="772">
        <v>548</v>
      </c>
      <c r="BO41" s="776">
        <v>0</v>
      </c>
      <c r="BP41" s="765"/>
      <c r="BQ41" s="780"/>
      <c r="BR41" t="s" s="772">
        <v>548</v>
      </c>
      <c r="BS41" s="776">
        <v>0</v>
      </c>
      <c r="BT41" s="765"/>
      <c r="BU41" s="780"/>
      <c r="BV41" t="s" s="772">
        <v>548</v>
      </c>
      <c r="BW41" s="776">
        <v>0</v>
      </c>
      <c r="BX41" s="765"/>
      <c r="BY41" s="780"/>
      <c r="BZ41" t="s" s="772">
        <v>548</v>
      </c>
      <c r="CA41" s="776">
        <v>0</v>
      </c>
      <c r="CB41" s="765"/>
      <c r="CC41" s="780"/>
      <c r="CD41" t="s" s="772">
        <v>548</v>
      </c>
      <c r="CE41" s="776">
        <v>0</v>
      </c>
      <c r="CF41" s="765"/>
      <c r="CG41" s="780"/>
      <c r="CH41" t="s" s="772">
        <v>548</v>
      </c>
      <c r="CI41" s="776">
        <v>0</v>
      </c>
      <c r="CJ41" s="765"/>
      <c r="CK41" s="780"/>
      <c r="CL41" t="s" s="772">
        <v>548</v>
      </c>
      <c r="CM41" s="776">
        <v>0</v>
      </c>
      <c r="CN41" s="765"/>
      <c r="CO41" s="780"/>
      <c r="CP41" t="s" s="772">
        <v>548</v>
      </c>
      <c r="CQ41" s="776">
        <v>0</v>
      </c>
      <c r="CR41" s="765"/>
      <c r="CS41" s="780"/>
      <c r="CT41" t="s" s="772">
        <v>548</v>
      </c>
      <c r="CU41" s="776">
        <v>0</v>
      </c>
      <c r="CV41" s="765"/>
      <c r="CW41" s="780"/>
      <c r="CX41" t="s" s="772">
        <v>548</v>
      </c>
      <c r="CY41" s="776">
        <v>0</v>
      </c>
      <c r="CZ41" s="765"/>
      <c r="DA41" s="780"/>
      <c r="DB41" t="s" s="772">
        <v>548</v>
      </c>
      <c r="DC41" s="776">
        <v>0</v>
      </c>
      <c r="DD41" s="765"/>
      <c r="DE41" s="780"/>
      <c r="DF41" t="s" s="772">
        <v>548</v>
      </c>
      <c r="DG41" s="776">
        <v>0</v>
      </c>
      <c r="DH41" s="765"/>
      <c r="DI41" s="780"/>
      <c r="DJ41" t="s" s="772">
        <v>548</v>
      </c>
      <c r="DK41" s="776">
        <v>0</v>
      </c>
      <c r="DL41" s="765"/>
      <c r="DM41" s="780"/>
      <c r="DN41" t="s" s="772">
        <v>548</v>
      </c>
      <c r="DO41" s="776">
        <v>0</v>
      </c>
      <c r="DP41" s="765"/>
      <c r="DQ41" s="780"/>
      <c r="DR41" t="s" s="772">
        <v>548</v>
      </c>
      <c r="DS41" s="776">
        <v>0</v>
      </c>
      <c r="DT41" s="765"/>
      <c r="DU41" s="780"/>
      <c r="DV41" t="s" s="772">
        <v>548</v>
      </c>
      <c r="DW41" s="776">
        <v>0</v>
      </c>
      <c r="DX41" s="767"/>
    </row>
    <row r="42" ht="16" customHeight="1">
      <c r="A42" s="779"/>
      <c r="B42" t="s" s="769">
        <v>549</v>
      </c>
      <c r="C42" s="776">
        <v>0</v>
      </c>
      <c r="D42" s="765"/>
      <c r="E42" s="780"/>
      <c r="F42" t="s" s="769">
        <v>549</v>
      </c>
      <c r="G42" s="776">
        <v>0</v>
      </c>
      <c r="H42" s="765"/>
      <c r="I42" s="780"/>
      <c r="J42" t="s" s="769">
        <v>549</v>
      </c>
      <c r="K42" s="776">
        <v>0</v>
      </c>
      <c r="L42" s="765"/>
      <c r="M42" s="780"/>
      <c r="N42" t="s" s="769">
        <v>549</v>
      </c>
      <c r="O42" s="776">
        <v>0</v>
      </c>
      <c r="P42" s="765"/>
      <c r="Q42" s="780"/>
      <c r="R42" t="s" s="769">
        <v>549</v>
      </c>
      <c r="S42" s="776">
        <v>0</v>
      </c>
      <c r="T42" s="765"/>
      <c r="U42" s="780"/>
      <c r="V42" t="s" s="769">
        <v>549</v>
      </c>
      <c r="W42" s="776">
        <v>0</v>
      </c>
      <c r="X42" s="765"/>
      <c r="Y42" s="780"/>
      <c r="Z42" t="s" s="769">
        <v>549</v>
      </c>
      <c r="AA42" s="776">
        <v>0</v>
      </c>
      <c r="AB42" s="765"/>
      <c r="AC42" s="780"/>
      <c r="AD42" t="s" s="769">
        <v>549</v>
      </c>
      <c r="AE42" s="776">
        <v>0</v>
      </c>
      <c r="AF42" s="765"/>
      <c r="AG42" s="780"/>
      <c r="AH42" t="s" s="769">
        <v>549</v>
      </c>
      <c r="AI42" s="776">
        <v>0</v>
      </c>
      <c r="AJ42" s="765"/>
      <c r="AK42" s="780"/>
      <c r="AL42" t="s" s="769">
        <v>549</v>
      </c>
      <c r="AM42" s="776">
        <v>0</v>
      </c>
      <c r="AN42" s="765"/>
      <c r="AO42" s="780"/>
      <c r="AP42" t="s" s="769">
        <v>549</v>
      </c>
      <c r="AQ42" s="776">
        <v>0</v>
      </c>
      <c r="AR42" s="765"/>
      <c r="AS42" s="780"/>
      <c r="AT42" t="s" s="769">
        <v>549</v>
      </c>
      <c r="AU42" s="776">
        <v>0</v>
      </c>
      <c r="AV42" s="765"/>
      <c r="AW42" s="780"/>
      <c r="AX42" t="s" s="769">
        <v>549</v>
      </c>
      <c r="AY42" s="776">
        <v>0</v>
      </c>
      <c r="AZ42" s="765"/>
      <c r="BA42" s="780"/>
      <c r="BB42" t="s" s="769">
        <v>549</v>
      </c>
      <c r="BC42" s="776">
        <v>0</v>
      </c>
      <c r="BD42" s="765"/>
      <c r="BE42" s="780"/>
      <c r="BF42" t="s" s="769">
        <v>549</v>
      </c>
      <c r="BG42" s="776">
        <v>0</v>
      </c>
      <c r="BH42" s="765"/>
      <c r="BI42" s="780"/>
      <c r="BJ42" t="s" s="769">
        <v>549</v>
      </c>
      <c r="BK42" s="776">
        <v>0</v>
      </c>
      <c r="BL42" s="765"/>
      <c r="BM42" s="780"/>
      <c r="BN42" t="s" s="769">
        <v>549</v>
      </c>
      <c r="BO42" s="776">
        <v>0</v>
      </c>
      <c r="BP42" s="765"/>
      <c r="BQ42" s="780"/>
      <c r="BR42" t="s" s="769">
        <v>549</v>
      </c>
      <c r="BS42" s="776">
        <v>0</v>
      </c>
      <c r="BT42" s="765"/>
      <c r="BU42" s="780"/>
      <c r="BV42" t="s" s="769">
        <v>549</v>
      </c>
      <c r="BW42" s="776">
        <v>0</v>
      </c>
      <c r="BX42" s="765"/>
      <c r="BY42" s="780"/>
      <c r="BZ42" t="s" s="769">
        <v>549</v>
      </c>
      <c r="CA42" s="776">
        <v>0</v>
      </c>
      <c r="CB42" s="765"/>
      <c r="CC42" s="780"/>
      <c r="CD42" t="s" s="769">
        <v>549</v>
      </c>
      <c r="CE42" s="776">
        <v>0</v>
      </c>
      <c r="CF42" s="765"/>
      <c r="CG42" s="780"/>
      <c r="CH42" t="s" s="769">
        <v>549</v>
      </c>
      <c r="CI42" s="776">
        <v>0</v>
      </c>
      <c r="CJ42" s="765"/>
      <c r="CK42" s="780"/>
      <c r="CL42" t="s" s="769">
        <v>549</v>
      </c>
      <c r="CM42" s="776">
        <v>0</v>
      </c>
      <c r="CN42" s="765"/>
      <c r="CO42" s="780"/>
      <c r="CP42" t="s" s="769">
        <v>549</v>
      </c>
      <c r="CQ42" s="776">
        <v>0</v>
      </c>
      <c r="CR42" s="765"/>
      <c r="CS42" s="780"/>
      <c r="CT42" t="s" s="769">
        <v>549</v>
      </c>
      <c r="CU42" s="776">
        <v>0</v>
      </c>
      <c r="CV42" s="765"/>
      <c r="CW42" s="780"/>
      <c r="CX42" t="s" s="769">
        <v>549</v>
      </c>
      <c r="CY42" s="776">
        <v>0</v>
      </c>
      <c r="CZ42" s="765"/>
      <c r="DA42" s="780"/>
      <c r="DB42" t="s" s="769">
        <v>549</v>
      </c>
      <c r="DC42" s="776">
        <v>0</v>
      </c>
      <c r="DD42" s="765"/>
      <c r="DE42" s="780"/>
      <c r="DF42" t="s" s="769">
        <v>549</v>
      </c>
      <c r="DG42" s="776">
        <v>0</v>
      </c>
      <c r="DH42" s="765"/>
      <c r="DI42" s="780"/>
      <c r="DJ42" t="s" s="769">
        <v>549</v>
      </c>
      <c r="DK42" s="776">
        <v>0</v>
      </c>
      <c r="DL42" s="765"/>
      <c r="DM42" s="780"/>
      <c r="DN42" t="s" s="769">
        <v>549</v>
      </c>
      <c r="DO42" s="776">
        <v>0</v>
      </c>
      <c r="DP42" s="765"/>
      <c r="DQ42" s="780"/>
      <c r="DR42" t="s" s="769">
        <v>549</v>
      </c>
      <c r="DS42" s="776">
        <v>0</v>
      </c>
      <c r="DT42" s="765"/>
      <c r="DU42" s="780"/>
      <c r="DV42" t="s" s="769">
        <v>549</v>
      </c>
      <c r="DW42" s="776">
        <v>0</v>
      </c>
      <c r="DX42" s="767"/>
    </row>
    <row r="43" ht="16" customHeight="1">
      <c r="A43" t="s" s="768">
        <v>555</v>
      </c>
      <c r="B43" t="s" s="766">
        <v>226</v>
      </c>
      <c r="C43" s="791"/>
      <c r="D43" s="765"/>
      <c r="E43" t="s" s="769">
        <v>555</v>
      </c>
      <c r="F43" t="s" s="766">
        <v>226</v>
      </c>
      <c r="G43" s="791"/>
      <c r="H43" s="765"/>
      <c r="I43" t="s" s="769">
        <v>555</v>
      </c>
      <c r="J43" t="s" s="766">
        <v>226</v>
      </c>
      <c r="K43" s="791"/>
      <c r="L43" s="764"/>
      <c r="M43" t="s" s="769">
        <v>555</v>
      </c>
      <c r="N43" t="s" s="766">
        <v>226</v>
      </c>
      <c r="O43" s="791"/>
      <c r="P43" s="765"/>
      <c r="Q43" t="s" s="769">
        <v>555</v>
      </c>
      <c r="R43" t="s" s="766">
        <v>226</v>
      </c>
      <c r="S43" s="791"/>
      <c r="T43" s="765"/>
      <c r="U43" t="s" s="769">
        <v>555</v>
      </c>
      <c r="V43" t="s" s="766">
        <v>226</v>
      </c>
      <c r="W43" s="791"/>
      <c r="X43" s="765"/>
      <c r="Y43" t="s" s="769">
        <v>555</v>
      </c>
      <c r="Z43" t="s" s="766">
        <v>226</v>
      </c>
      <c r="AA43" s="791"/>
      <c r="AB43" s="765"/>
      <c r="AC43" t="s" s="769">
        <v>555</v>
      </c>
      <c r="AD43" t="s" s="766">
        <v>226</v>
      </c>
      <c r="AE43" s="791"/>
      <c r="AF43" s="765"/>
      <c r="AG43" t="s" s="769">
        <v>555</v>
      </c>
      <c r="AH43" t="s" s="766">
        <v>226</v>
      </c>
      <c r="AI43" s="791"/>
      <c r="AJ43" s="765"/>
      <c r="AK43" t="s" s="769">
        <v>555</v>
      </c>
      <c r="AL43" t="s" s="766">
        <v>226</v>
      </c>
      <c r="AM43" s="791"/>
      <c r="AN43" s="765"/>
      <c r="AO43" t="s" s="769">
        <v>555</v>
      </c>
      <c r="AP43" t="s" s="766">
        <v>226</v>
      </c>
      <c r="AQ43" s="791"/>
      <c r="AR43" s="765"/>
      <c r="AS43" t="s" s="769">
        <v>555</v>
      </c>
      <c r="AT43" t="s" s="766">
        <v>226</v>
      </c>
      <c r="AU43" s="791"/>
      <c r="AV43" s="765"/>
      <c r="AW43" t="s" s="769">
        <v>555</v>
      </c>
      <c r="AX43" t="s" s="766">
        <v>226</v>
      </c>
      <c r="AY43" s="791"/>
      <c r="AZ43" s="765"/>
      <c r="BA43" t="s" s="769">
        <v>555</v>
      </c>
      <c r="BB43" t="s" s="766">
        <v>226</v>
      </c>
      <c r="BC43" s="791"/>
      <c r="BD43" s="765"/>
      <c r="BE43" t="s" s="769">
        <v>555</v>
      </c>
      <c r="BF43" t="s" s="766">
        <v>226</v>
      </c>
      <c r="BG43" s="791"/>
      <c r="BH43" s="765"/>
      <c r="BI43" t="s" s="769">
        <v>555</v>
      </c>
      <c r="BJ43" t="s" s="766">
        <v>226</v>
      </c>
      <c r="BK43" s="791"/>
      <c r="BL43" s="765"/>
      <c r="BM43" t="s" s="769">
        <v>555</v>
      </c>
      <c r="BN43" t="s" s="766">
        <v>226</v>
      </c>
      <c r="BO43" s="791"/>
      <c r="BP43" s="765"/>
      <c r="BQ43" t="s" s="769">
        <v>555</v>
      </c>
      <c r="BR43" t="s" s="766">
        <v>226</v>
      </c>
      <c r="BS43" s="791"/>
      <c r="BT43" s="765"/>
      <c r="BU43" t="s" s="769">
        <v>555</v>
      </c>
      <c r="BV43" t="s" s="766">
        <v>226</v>
      </c>
      <c r="BW43" s="791"/>
      <c r="BX43" s="765"/>
      <c r="BY43" t="s" s="769">
        <v>555</v>
      </c>
      <c r="BZ43" t="s" s="766">
        <v>226</v>
      </c>
      <c r="CA43" s="791"/>
      <c r="CB43" s="765"/>
      <c r="CC43" t="s" s="769">
        <v>555</v>
      </c>
      <c r="CD43" t="s" s="766">
        <v>226</v>
      </c>
      <c r="CE43" s="791"/>
      <c r="CF43" s="765"/>
      <c r="CG43" t="s" s="769">
        <v>555</v>
      </c>
      <c r="CH43" t="s" s="766">
        <v>226</v>
      </c>
      <c r="CI43" s="791"/>
      <c r="CJ43" s="765"/>
      <c r="CK43" t="s" s="769">
        <v>555</v>
      </c>
      <c r="CL43" t="s" s="766">
        <v>226</v>
      </c>
      <c r="CM43" s="791"/>
      <c r="CN43" s="765"/>
      <c r="CO43" t="s" s="769">
        <v>555</v>
      </c>
      <c r="CP43" t="s" s="766">
        <v>226</v>
      </c>
      <c r="CQ43" s="791"/>
      <c r="CR43" s="765"/>
      <c r="CS43" t="s" s="769">
        <v>555</v>
      </c>
      <c r="CT43" t="s" s="766">
        <v>226</v>
      </c>
      <c r="CU43" s="791"/>
      <c r="CV43" s="765"/>
      <c r="CW43" t="s" s="769">
        <v>555</v>
      </c>
      <c r="CX43" t="s" s="766">
        <v>226</v>
      </c>
      <c r="CY43" s="791"/>
      <c r="CZ43" s="765"/>
      <c r="DA43" t="s" s="769">
        <v>555</v>
      </c>
      <c r="DB43" t="s" s="766">
        <v>226</v>
      </c>
      <c r="DC43" s="791"/>
      <c r="DD43" s="765"/>
      <c r="DE43" t="s" s="769">
        <v>555</v>
      </c>
      <c r="DF43" t="s" s="766">
        <v>226</v>
      </c>
      <c r="DG43" s="791"/>
      <c r="DH43" s="765"/>
      <c r="DI43" t="s" s="769">
        <v>555</v>
      </c>
      <c r="DJ43" t="s" s="766">
        <v>226</v>
      </c>
      <c r="DK43" s="791"/>
      <c r="DL43" s="765"/>
      <c r="DM43" t="s" s="769">
        <v>555</v>
      </c>
      <c r="DN43" t="s" s="766">
        <v>226</v>
      </c>
      <c r="DO43" s="791"/>
      <c r="DP43" s="765"/>
      <c r="DQ43" t="s" s="769">
        <v>555</v>
      </c>
      <c r="DR43" t="s" s="766">
        <v>226</v>
      </c>
      <c r="DS43" s="791"/>
      <c r="DT43" s="765"/>
      <c r="DU43" t="s" s="769">
        <v>555</v>
      </c>
      <c r="DV43" t="s" s="766">
        <v>226</v>
      </c>
      <c r="DW43" s="791"/>
      <c r="DX43" s="767"/>
    </row>
    <row r="44" ht="16" customHeight="1">
      <c r="A44" s="777"/>
      <c r="B44" t="s" s="763">
        <v>545</v>
      </c>
      <c r="C44" s="764"/>
      <c r="D44" s="765"/>
      <c r="E44" s="778"/>
      <c r="F44" t="s" s="763">
        <v>545</v>
      </c>
      <c r="G44" s="764"/>
      <c r="H44" s="765"/>
      <c r="I44" s="778"/>
      <c r="J44" t="s" s="763">
        <v>545</v>
      </c>
      <c r="K44" s="764"/>
      <c r="L44" s="764"/>
      <c r="M44" s="778"/>
      <c r="N44" t="s" s="763">
        <v>545</v>
      </c>
      <c r="O44" s="764"/>
      <c r="P44" s="765"/>
      <c r="Q44" s="778"/>
      <c r="R44" t="s" s="763">
        <v>545</v>
      </c>
      <c r="S44" s="764"/>
      <c r="T44" s="765"/>
      <c r="U44" s="778"/>
      <c r="V44" t="s" s="763">
        <v>545</v>
      </c>
      <c r="W44" s="764"/>
      <c r="X44" s="765"/>
      <c r="Y44" s="778"/>
      <c r="Z44" t="s" s="763">
        <v>545</v>
      </c>
      <c r="AA44" s="764"/>
      <c r="AB44" s="765"/>
      <c r="AC44" s="778"/>
      <c r="AD44" t="s" s="763">
        <v>545</v>
      </c>
      <c r="AE44" s="764"/>
      <c r="AF44" s="765"/>
      <c r="AG44" s="778"/>
      <c r="AH44" t="s" s="763">
        <v>545</v>
      </c>
      <c r="AI44" s="764"/>
      <c r="AJ44" s="765"/>
      <c r="AK44" s="778"/>
      <c r="AL44" t="s" s="763">
        <v>545</v>
      </c>
      <c r="AM44" s="764"/>
      <c r="AN44" s="765"/>
      <c r="AO44" s="778"/>
      <c r="AP44" t="s" s="763">
        <v>545</v>
      </c>
      <c r="AQ44" s="764"/>
      <c r="AR44" s="765"/>
      <c r="AS44" s="778"/>
      <c r="AT44" t="s" s="763">
        <v>545</v>
      </c>
      <c r="AU44" s="764"/>
      <c r="AV44" s="765"/>
      <c r="AW44" s="778"/>
      <c r="AX44" t="s" s="763">
        <v>545</v>
      </c>
      <c r="AY44" s="764"/>
      <c r="AZ44" s="765"/>
      <c r="BA44" s="778"/>
      <c r="BB44" t="s" s="763">
        <v>545</v>
      </c>
      <c r="BC44" s="764"/>
      <c r="BD44" s="765"/>
      <c r="BE44" s="778"/>
      <c r="BF44" t="s" s="763">
        <v>545</v>
      </c>
      <c r="BG44" s="764"/>
      <c r="BH44" s="765"/>
      <c r="BI44" s="778"/>
      <c r="BJ44" t="s" s="763">
        <v>545</v>
      </c>
      <c r="BK44" s="764"/>
      <c r="BL44" s="765"/>
      <c r="BM44" s="778"/>
      <c r="BN44" t="s" s="763">
        <v>545</v>
      </c>
      <c r="BO44" s="764"/>
      <c r="BP44" s="765"/>
      <c r="BQ44" s="778"/>
      <c r="BR44" t="s" s="763">
        <v>545</v>
      </c>
      <c r="BS44" s="764"/>
      <c r="BT44" s="765"/>
      <c r="BU44" s="778"/>
      <c r="BV44" t="s" s="763">
        <v>545</v>
      </c>
      <c r="BW44" s="764"/>
      <c r="BX44" s="765"/>
      <c r="BY44" s="778"/>
      <c r="BZ44" t="s" s="763">
        <v>545</v>
      </c>
      <c r="CA44" s="764"/>
      <c r="CB44" s="765"/>
      <c r="CC44" s="778"/>
      <c r="CD44" t="s" s="763">
        <v>545</v>
      </c>
      <c r="CE44" s="764"/>
      <c r="CF44" s="765"/>
      <c r="CG44" s="778"/>
      <c r="CH44" t="s" s="763">
        <v>545</v>
      </c>
      <c r="CI44" s="764"/>
      <c r="CJ44" s="765"/>
      <c r="CK44" s="778"/>
      <c r="CL44" t="s" s="763">
        <v>545</v>
      </c>
      <c r="CM44" s="764"/>
      <c r="CN44" s="765"/>
      <c r="CO44" s="778"/>
      <c r="CP44" t="s" s="763">
        <v>545</v>
      </c>
      <c r="CQ44" s="764"/>
      <c r="CR44" s="765"/>
      <c r="CS44" s="778"/>
      <c r="CT44" t="s" s="763">
        <v>545</v>
      </c>
      <c r="CU44" s="764"/>
      <c r="CV44" s="765"/>
      <c r="CW44" s="778"/>
      <c r="CX44" t="s" s="763">
        <v>545</v>
      </c>
      <c r="CY44" s="764"/>
      <c r="CZ44" s="765"/>
      <c r="DA44" s="778"/>
      <c r="DB44" t="s" s="763">
        <v>545</v>
      </c>
      <c r="DC44" s="764"/>
      <c r="DD44" s="765"/>
      <c r="DE44" s="778"/>
      <c r="DF44" t="s" s="763">
        <v>545</v>
      </c>
      <c r="DG44" s="764"/>
      <c r="DH44" s="765"/>
      <c r="DI44" s="778"/>
      <c r="DJ44" t="s" s="763">
        <v>545</v>
      </c>
      <c r="DK44" s="764"/>
      <c r="DL44" s="765"/>
      <c r="DM44" s="778"/>
      <c r="DN44" t="s" s="763">
        <v>545</v>
      </c>
      <c r="DO44" s="764"/>
      <c r="DP44" s="765"/>
      <c r="DQ44" s="778"/>
      <c r="DR44" t="s" s="763">
        <v>545</v>
      </c>
      <c r="DS44" s="764"/>
      <c r="DT44" s="765"/>
      <c r="DU44" s="778"/>
      <c r="DV44" t="s" s="763">
        <v>545</v>
      </c>
      <c r="DW44" s="764"/>
      <c r="DX44" s="767"/>
    </row>
    <row r="45" ht="16" customHeight="1">
      <c r="A45" s="777"/>
      <c r="B45" t="s" s="772">
        <v>546</v>
      </c>
      <c r="C45" s="776">
        <v>0</v>
      </c>
      <c r="D45" s="765"/>
      <c r="E45" s="778"/>
      <c r="F45" t="s" s="772">
        <v>546</v>
      </c>
      <c r="G45" s="776">
        <v>0</v>
      </c>
      <c r="H45" s="765"/>
      <c r="I45" s="778"/>
      <c r="J45" t="s" s="772">
        <v>546</v>
      </c>
      <c r="K45" s="776">
        <v>0</v>
      </c>
      <c r="L45" s="765"/>
      <c r="M45" s="778"/>
      <c r="N45" t="s" s="772">
        <v>546</v>
      </c>
      <c r="O45" s="776">
        <v>0</v>
      </c>
      <c r="P45" s="765"/>
      <c r="Q45" s="778"/>
      <c r="R45" t="s" s="772">
        <v>546</v>
      </c>
      <c r="S45" s="776">
        <v>0</v>
      </c>
      <c r="T45" s="765"/>
      <c r="U45" s="778"/>
      <c r="V45" t="s" s="772">
        <v>546</v>
      </c>
      <c r="W45" s="776">
        <v>0</v>
      </c>
      <c r="X45" s="765"/>
      <c r="Y45" s="778"/>
      <c r="Z45" t="s" s="772">
        <v>546</v>
      </c>
      <c r="AA45" s="776">
        <v>0</v>
      </c>
      <c r="AB45" s="765"/>
      <c r="AC45" s="778"/>
      <c r="AD45" t="s" s="772">
        <v>546</v>
      </c>
      <c r="AE45" s="776">
        <v>0</v>
      </c>
      <c r="AF45" s="765"/>
      <c r="AG45" s="778"/>
      <c r="AH45" t="s" s="772">
        <v>546</v>
      </c>
      <c r="AI45" s="776">
        <v>0</v>
      </c>
      <c r="AJ45" s="765"/>
      <c r="AK45" s="778"/>
      <c r="AL45" t="s" s="772">
        <v>546</v>
      </c>
      <c r="AM45" s="776">
        <v>0</v>
      </c>
      <c r="AN45" s="765"/>
      <c r="AO45" s="778"/>
      <c r="AP45" t="s" s="772">
        <v>546</v>
      </c>
      <c r="AQ45" s="776">
        <v>0</v>
      </c>
      <c r="AR45" s="765"/>
      <c r="AS45" s="778"/>
      <c r="AT45" t="s" s="772">
        <v>546</v>
      </c>
      <c r="AU45" s="776">
        <v>0</v>
      </c>
      <c r="AV45" s="765"/>
      <c r="AW45" s="778"/>
      <c r="AX45" t="s" s="772">
        <v>546</v>
      </c>
      <c r="AY45" s="776">
        <v>0</v>
      </c>
      <c r="AZ45" s="765"/>
      <c r="BA45" s="778"/>
      <c r="BB45" t="s" s="772">
        <v>546</v>
      </c>
      <c r="BC45" s="776">
        <v>0</v>
      </c>
      <c r="BD45" s="765"/>
      <c r="BE45" s="778"/>
      <c r="BF45" t="s" s="772">
        <v>546</v>
      </c>
      <c r="BG45" s="776">
        <v>0</v>
      </c>
      <c r="BH45" s="765"/>
      <c r="BI45" s="778"/>
      <c r="BJ45" t="s" s="772">
        <v>546</v>
      </c>
      <c r="BK45" s="776">
        <v>0</v>
      </c>
      <c r="BL45" s="765"/>
      <c r="BM45" s="778"/>
      <c r="BN45" t="s" s="772">
        <v>546</v>
      </c>
      <c r="BO45" s="776">
        <v>0</v>
      </c>
      <c r="BP45" s="765"/>
      <c r="BQ45" s="778"/>
      <c r="BR45" t="s" s="772">
        <v>546</v>
      </c>
      <c r="BS45" s="776">
        <v>0</v>
      </c>
      <c r="BT45" s="765"/>
      <c r="BU45" s="778"/>
      <c r="BV45" t="s" s="772">
        <v>546</v>
      </c>
      <c r="BW45" s="776">
        <v>0</v>
      </c>
      <c r="BX45" s="765"/>
      <c r="BY45" s="778"/>
      <c r="BZ45" t="s" s="772">
        <v>546</v>
      </c>
      <c r="CA45" s="776">
        <v>0</v>
      </c>
      <c r="CB45" s="765"/>
      <c r="CC45" s="778"/>
      <c r="CD45" t="s" s="772">
        <v>546</v>
      </c>
      <c r="CE45" s="776">
        <v>0</v>
      </c>
      <c r="CF45" s="765"/>
      <c r="CG45" s="778"/>
      <c r="CH45" t="s" s="772">
        <v>546</v>
      </c>
      <c r="CI45" s="776">
        <v>0</v>
      </c>
      <c r="CJ45" s="765"/>
      <c r="CK45" s="778"/>
      <c r="CL45" t="s" s="772">
        <v>546</v>
      </c>
      <c r="CM45" s="776">
        <v>0</v>
      </c>
      <c r="CN45" s="765"/>
      <c r="CO45" s="778"/>
      <c r="CP45" t="s" s="772">
        <v>546</v>
      </c>
      <c r="CQ45" s="776">
        <v>0</v>
      </c>
      <c r="CR45" s="765"/>
      <c r="CS45" s="778"/>
      <c r="CT45" t="s" s="772">
        <v>546</v>
      </c>
      <c r="CU45" s="776">
        <v>0</v>
      </c>
      <c r="CV45" s="765"/>
      <c r="CW45" s="778"/>
      <c r="CX45" t="s" s="772">
        <v>546</v>
      </c>
      <c r="CY45" s="776">
        <v>0</v>
      </c>
      <c r="CZ45" s="765"/>
      <c r="DA45" s="778"/>
      <c r="DB45" t="s" s="772">
        <v>546</v>
      </c>
      <c r="DC45" s="776">
        <v>0</v>
      </c>
      <c r="DD45" s="765"/>
      <c r="DE45" s="778"/>
      <c r="DF45" t="s" s="772">
        <v>546</v>
      </c>
      <c r="DG45" s="776">
        <v>0</v>
      </c>
      <c r="DH45" s="765"/>
      <c r="DI45" s="778"/>
      <c r="DJ45" t="s" s="772">
        <v>546</v>
      </c>
      <c r="DK45" s="776">
        <v>0</v>
      </c>
      <c r="DL45" s="765"/>
      <c r="DM45" s="778"/>
      <c r="DN45" t="s" s="772">
        <v>546</v>
      </c>
      <c r="DO45" s="776">
        <v>0</v>
      </c>
      <c r="DP45" s="765"/>
      <c r="DQ45" s="778"/>
      <c r="DR45" t="s" s="772">
        <v>546</v>
      </c>
      <c r="DS45" s="776">
        <v>0</v>
      </c>
      <c r="DT45" s="765"/>
      <c r="DU45" s="778"/>
      <c r="DV45" t="s" s="772">
        <v>546</v>
      </c>
      <c r="DW45" s="776">
        <v>0</v>
      </c>
      <c r="DX45" s="767"/>
    </row>
    <row r="46" ht="16" customHeight="1">
      <c r="A46" s="777"/>
      <c r="B46" t="s" s="769">
        <v>547</v>
      </c>
      <c r="C46" s="776">
        <v>0</v>
      </c>
      <c r="D46" s="765"/>
      <c r="E46" s="778"/>
      <c r="F46" t="s" s="769">
        <v>547</v>
      </c>
      <c r="G46" s="776">
        <v>0</v>
      </c>
      <c r="H46" s="765"/>
      <c r="I46" s="778"/>
      <c r="J46" t="s" s="769">
        <v>547</v>
      </c>
      <c r="K46" s="776">
        <v>0</v>
      </c>
      <c r="L46" s="765"/>
      <c r="M46" s="778"/>
      <c r="N46" t="s" s="769">
        <v>547</v>
      </c>
      <c r="O46" s="776">
        <v>0</v>
      </c>
      <c r="P46" s="765"/>
      <c r="Q46" s="778"/>
      <c r="R46" t="s" s="769">
        <v>547</v>
      </c>
      <c r="S46" s="776">
        <v>0</v>
      </c>
      <c r="T46" s="765"/>
      <c r="U46" s="778"/>
      <c r="V46" t="s" s="769">
        <v>547</v>
      </c>
      <c r="W46" s="776">
        <v>0</v>
      </c>
      <c r="X46" s="765"/>
      <c r="Y46" s="778"/>
      <c r="Z46" t="s" s="769">
        <v>547</v>
      </c>
      <c r="AA46" s="776">
        <v>0</v>
      </c>
      <c r="AB46" s="765"/>
      <c r="AC46" s="778"/>
      <c r="AD46" t="s" s="769">
        <v>547</v>
      </c>
      <c r="AE46" s="776">
        <v>0</v>
      </c>
      <c r="AF46" s="765"/>
      <c r="AG46" s="778"/>
      <c r="AH46" t="s" s="769">
        <v>547</v>
      </c>
      <c r="AI46" s="776">
        <v>0</v>
      </c>
      <c r="AJ46" s="765"/>
      <c r="AK46" s="778"/>
      <c r="AL46" t="s" s="769">
        <v>547</v>
      </c>
      <c r="AM46" s="776">
        <v>0</v>
      </c>
      <c r="AN46" s="765"/>
      <c r="AO46" s="778"/>
      <c r="AP46" t="s" s="769">
        <v>547</v>
      </c>
      <c r="AQ46" s="776">
        <v>0</v>
      </c>
      <c r="AR46" s="765"/>
      <c r="AS46" s="778"/>
      <c r="AT46" t="s" s="769">
        <v>547</v>
      </c>
      <c r="AU46" s="776">
        <v>0</v>
      </c>
      <c r="AV46" s="765"/>
      <c r="AW46" s="778"/>
      <c r="AX46" t="s" s="769">
        <v>547</v>
      </c>
      <c r="AY46" s="776">
        <v>0</v>
      </c>
      <c r="AZ46" s="765"/>
      <c r="BA46" s="778"/>
      <c r="BB46" t="s" s="769">
        <v>547</v>
      </c>
      <c r="BC46" s="776">
        <v>0</v>
      </c>
      <c r="BD46" s="765"/>
      <c r="BE46" s="778"/>
      <c r="BF46" t="s" s="769">
        <v>547</v>
      </c>
      <c r="BG46" s="776">
        <v>0</v>
      </c>
      <c r="BH46" s="765"/>
      <c r="BI46" s="778"/>
      <c r="BJ46" t="s" s="769">
        <v>547</v>
      </c>
      <c r="BK46" s="776">
        <v>0</v>
      </c>
      <c r="BL46" s="765"/>
      <c r="BM46" s="778"/>
      <c r="BN46" t="s" s="769">
        <v>547</v>
      </c>
      <c r="BO46" s="776">
        <v>0</v>
      </c>
      <c r="BP46" s="765"/>
      <c r="BQ46" s="778"/>
      <c r="BR46" t="s" s="769">
        <v>547</v>
      </c>
      <c r="BS46" s="776">
        <v>0</v>
      </c>
      <c r="BT46" s="765"/>
      <c r="BU46" s="778"/>
      <c r="BV46" t="s" s="769">
        <v>547</v>
      </c>
      <c r="BW46" s="776">
        <v>0</v>
      </c>
      <c r="BX46" s="765"/>
      <c r="BY46" s="778"/>
      <c r="BZ46" t="s" s="769">
        <v>547</v>
      </c>
      <c r="CA46" s="776">
        <v>0</v>
      </c>
      <c r="CB46" s="765"/>
      <c r="CC46" s="778"/>
      <c r="CD46" t="s" s="769">
        <v>547</v>
      </c>
      <c r="CE46" s="776">
        <v>0</v>
      </c>
      <c r="CF46" s="765"/>
      <c r="CG46" s="778"/>
      <c r="CH46" t="s" s="769">
        <v>547</v>
      </c>
      <c r="CI46" s="776">
        <v>0</v>
      </c>
      <c r="CJ46" s="765"/>
      <c r="CK46" s="778"/>
      <c r="CL46" t="s" s="769">
        <v>547</v>
      </c>
      <c r="CM46" s="776">
        <v>0</v>
      </c>
      <c r="CN46" s="765"/>
      <c r="CO46" s="778"/>
      <c r="CP46" t="s" s="769">
        <v>547</v>
      </c>
      <c r="CQ46" s="776">
        <v>0</v>
      </c>
      <c r="CR46" s="765"/>
      <c r="CS46" s="778"/>
      <c r="CT46" t="s" s="769">
        <v>547</v>
      </c>
      <c r="CU46" s="776">
        <v>0</v>
      </c>
      <c r="CV46" s="765"/>
      <c r="CW46" s="778"/>
      <c r="CX46" t="s" s="769">
        <v>547</v>
      </c>
      <c r="CY46" s="776">
        <v>0</v>
      </c>
      <c r="CZ46" s="765"/>
      <c r="DA46" s="778"/>
      <c r="DB46" t="s" s="769">
        <v>547</v>
      </c>
      <c r="DC46" s="776">
        <v>0</v>
      </c>
      <c r="DD46" s="765"/>
      <c r="DE46" s="778"/>
      <c r="DF46" t="s" s="769">
        <v>547</v>
      </c>
      <c r="DG46" s="776">
        <v>0</v>
      </c>
      <c r="DH46" s="765"/>
      <c r="DI46" s="778"/>
      <c r="DJ46" t="s" s="769">
        <v>547</v>
      </c>
      <c r="DK46" s="776">
        <v>0</v>
      </c>
      <c r="DL46" s="765"/>
      <c r="DM46" s="778"/>
      <c r="DN46" t="s" s="769">
        <v>547</v>
      </c>
      <c r="DO46" s="776">
        <v>0</v>
      </c>
      <c r="DP46" s="765"/>
      <c r="DQ46" s="778"/>
      <c r="DR46" t="s" s="769">
        <v>547</v>
      </c>
      <c r="DS46" s="776">
        <v>0</v>
      </c>
      <c r="DT46" s="765"/>
      <c r="DU46" s="778"/>
      <c r="DV46" t="s" s="769">
        <v>547</v>
      </c>
      <c r="DW46" s="776">
        <v>0</v>
      </c>
      <c r="DX46" s="767"/>
    </row>
    <row r="47" ht="32" customHeight="1">
      <c r="A47" s="777"/>
      <c r="B47" t="s" s="763">
        <v>543</v>
      </c>
      <c r="C47" s="764"/>
      <c r="D47" s="765"/>
      <c r="E47" s="778"/>
      <c r="F47" t="s" s="763">
        <v>543</v>
      </c>
      <c r="G47" s="764"/>
      <c r="H47" s="765"/>
      <c r="I47" s="778"/>
      <c r="J47" t="s" s="763">
        <v>543</v>
      </c>
      <c r="K47" s="764"/>
      <c r="L47" s="764"/>
      <c r="M47" s="778"/>
      <c r="N47" t="s" s="763">
        <v>543</v>
      </c>
      <c r="O47" s="764"/>
      <c r="P47" s="765"/>
      <c r="Q47" s="778"/>
      <c r="R47" t="s" s="763">
        <v>543</v>
      </c>
      <c r="S47" s="764"/>
      <c r="T47" s="765"/>
      <c r="U47" s="778"/>
      <c r="V47" t="s" s="763">
        <v>543</v>
      </c>
      <c r="W47" s="764"/>
      <c r="X47" s="765"/>
      <c r="Y47" s="778"/>
      <c r="Z47" t="s" s="763">
        <v>543</v>
      </c>
      <c r="AA47" s="764"/>
      <c r="AB47" s="765"/>
      <c r="AC47" s="778"/>
      <c r="AD47" t="s" s="763">
        <v>543</v>
      </c>
      <c r="AE47" s="764"/>
      <c r="AF47" s="765"/>
      <c r="AG47" s="778"/>
      <c r="AH47" t="s" s="763">
        <v>543</v>
      </c>
      <c r="AI47" s="764"/>
      <c r="AJ47" s="765"/>
      <c r="AK47" s="778"/>
      <c r="AL47" t="s" s="763">
        <v>543</v>
      </c>
      <c r="AM47" s="764"/>
      <c r="AN47" s="765"/>
      <c r="AO47" s="778"/>
      <c r="AP47" t="s" s="763">
        <v>543</v>
      </c>
      <c r="AQ47" s="764"/>
      <c r="AR47" s="765"/>
      <c r="AS47" s="778"/>
      <c r="AT47" t="s" s="763">
        <v>543</v>
      </c>
      <c r="AU47" s="764"/>
      <c r="AV47" s="765"/>
      <c r="AW47" s="778"/>
      <c r="AX47" t="s" s="763">
        <v>543</v>
      </c>
      <c r="AY47" s="764"/>
      <c r="AZ47" s="765"/>
      <c r="BA47" s="778"/>
      <c r="BB47" t="s" s="763">
        <v>543</v>
      </c>
      <c r="BC47" s="764"/>
      <c r="BD47" s="765"/>
      <c r="BE47" s="778"/>
      <c r="BF47" t="s" s="763">
        <v>543</v>
      </c>
      <c r="BG47" s="764"/>
      <c r="BH47" s="765"/>
      <c r="BI47" s="778"/>
      <c r="BJ47" t="s" s="763">
        <v>543</v>
      </c>
      <c r="BK47" s="764"/>
      <c r="BL47" s="765"/>
      <c r="BM47" s="778"/>
      <c r="BN47" t="s" s="763">
        <v>543</v>
      </c>
      <c r="BO47" s="764"/>
      <c r="BP47" s="765"/>
      <c r="BQ47" s="778"/>
      <c r="BR47" t="s" s="763">
        <v>543</v>
      </c>
      <c r="BS47" s="764"/>
      <c r="BT47" s="765"/>
      <c r="BU47" s="778"/>
      <c r="BV47" t="s" s="763">
        <v>543</v>
      </c>
      <c r="BW47" s="764"/>
      <c r="BX47" s="765"/>
      <c r="BY47" s="778"/>
      <c r="BZ47" t="s" s="763">
        <v>543</v>
      </c>
      <c r="CA47" s="764"/>
      <c r="CB47" s="765"/>
      <c r="CC47" s="778"/>
      <c r="CD47" t="s" s="763">
        <v>543</v>
      </c>
      <c r="CE47" s="764"/>
      <c r="CF47" s="765"/>
      <c r="CG47" s="778"/>
      <c r="CH47" t="s" s="763">
        <v>543</v>
      </c>
      <c r="CI47" s="764"/>
      <c r="CJ47" s="765"/>
      <c r="CK47" s="778"/>
      <c r="CL47" t="s" s="763">
        <v>543</v>
      </c>
      <c r="CM47" s="764"/>
      <c r="CN47" s="765"/>
      <c r="CO47" s="778"/>
      <c r="CP47" t="s" s="763">
        <v>543</v>
      </c>
      <c r="CQ47" s="764"/>
      <c r="CR47" s="765"/>
      <c r="CS47" s="778"/>
      <c r="CT47" t="s" s="763">
        <v>543</v>
      </c>
      <c r="CU47" s="764"/>
      <c r="CV47" s="765"/>
      <c r="CW47" s="778"/>
      <c r="CX47" t="s" s="763">
        <v>543</v>
      </c>
      <c r="CY47" s="764"/>
      <c r="CZ47" s="765"/>
      <c r="DA47" s="778"/>
      <c r="DB47" t="s" s="763">
        <v>543</v>
      </c>
      <c r="DC47" s="764"/>
      <c r="DD47" s="765"/>
      <c r="DE47" s="778"/>
      <c r="DF47" t="s" s="763">
        <v>543</v>
      </c>
      <c r="DG47" s="764"/>
      <c r="DH47" s="765"/>
      <c r="DI47" s="778"/>
      <c r="DJ47" t="s" s="763">
        <v>543</v>
      </c>
      <c r="DK47" s="764"/>
      <c r="DL47" s="765"/>
      <c r="DM47" s="778"/>
      <c r="DN47" t="s" s="763">
        <v>543</v>
      </c>
      <c r="DO47" s="764"/>
      <c r="DP47" s="765"/>
      <c r="DQ47" s="778"/>
      <c r="DR47" t="s" s="763">
        <v>543</v>
      </c>
      <c r="DS47" s="764"/>
      <c r="DT47" s="765"/>
      <c r="DU47" s="778"/>
      <c r="DV47" t="s" s="763">
        <v>543</v>
      </c>
      <c r="DW47" s="764"/>
      <c r="DX47" s="767"/>
    </row>
    <row r="48" ht="16" customHeight="1">
      <c r="A48" s="777"/>
      <c r="B48" t="s" s="772">
        <v>548</v>
      </c>
      <c r="C48" s="776">
        <v>0</v>
      </c>
      <c r="D48" s="765"/>
      <c r="E48" s="778"/>
      <c r="F48" t="s" s="772">
        <v>548</v>
      </c>
      <c r="G48" s="776">
        <v>0</v>
      </c>
      <c r="H48" s="765"/>
      <c r="I48" s="778"/>
      <c r="J48" t="s" s="772">
        <v>548</v>
      </c>
      <c r="K48" s="776">
        <v>0</v>
      </c>
      <c r="L48" s="765"/>
      <c r="M48" s="778"/>
      <c r="N48" t="s" s="772">
        <v>548</v>
      </c>
      <c r="O48" s="776">
        <v>0</v>
      </c>
      <c r="P48" s="765"/>
      <c r="Q48" s="778"/>
      <c r="R48" t="s" s="772">
        <v>548</v>
      </c>
      <c r="S48" s="776">
        <v>0</v>
      </c>
      <c r="T48" s="765"/>
      <c r="U48" s="778"/>
      <c r="V48" t="s" s="772">
        <v>548</v>
      </c>
      <c r="W48" s="776">
        <v>0</v>
      </c>
      <c r="X48" s="765"/>
      <c r="Y48" s="778"/>
      <c r="Z48" t="s" s="772">
        <v>548</v>
      </c>
      <c r="AA48" s="776">
        <v>0</v>
      </c>
      <c r="AB48" s="765"/>
      <c r="AC48" s="778"/>
      <c r="AD48" t="s" s="772">
        <v>548</v>
      </c>
      <c r="AE48" s="776">
        <v>0</v>
      </c>
      <c r="AF48" s="765"/>
      <c r="AG48" s="778"/>
      <c r="AH48" t="s" s="772">
        <v>548</v>
      </c>
      <c r="AI48" s="776">
        <v>0</v>
      </c>
      <c r="AJ48" s="765"/>
      <c r="AK48" s="778"/>
      <c r="AL48" t="s" s="772">
        <v>548</v>
      </c>
      <c r="AM48" s="776">
        <v>0</v>
      </c>
      <c r="AN48" s="765"/>
      <c r="AO48" s="778"/>
      <c r="AP48" t="s" s="772">
        <v>548</v>
      </c>
      <c r="AQ48" s="776">
        <v>0</v>
      </c>
      <c r="AR48" s="765"/>
      <c r="AS48" s="778"/>
      <c r="AT48" t="s" s="772">
        <v>548</v>
      </c>
      <c r="AU48" s="776">
        <v>0</v>
      </c>
      <c r="AV48" s="765"/>
      <c r="AW48" s="778"/>
      <c r="AX48" t="s" s="772">
        <v>548</v>
      </c>
      <c r="AY48" s="776">
        <v>0</v>
      </c>
      <c r="AZ48" s="765"/>
      <c r="BA48" s="778"/>
      <c r="BB48" t="s" s="772">
        <v>548</v>
      </c>
      <c r="BC48" s="776">
        <v>0</v>
      </c>
      <c r="BD48" s="765"/>
      <c r="BE48" s="778"/>
      <c r="BF48" t="s" s="772">
        <v>548</v>
      </c>
      <c r="BG48" s="776">
        <v>0</v>
      </c>
      <c r="BH48" s="765"/>
      <c r="BI48" s="778"/>
      <c r="BJ48" t="s" s="772">
        <v>548</v>
      </c>
      <c r="BK48" s="776">
        <v>0</v>
      </c>
      <c r="BL48" s="765"/>
      <c r="BM48" s="778"/>
      <c r="BN48" t="s" s="772">
        <v>548</v>
      </c>
      <c r="BO48" s="776">
        <v>0</v>
      </c>
      <c r="BP48" s="765"/>
      <c r="BQ48" s="778"/>
      <c r="BR48" t="s" s="772">
        <v>548</v>
      </c>
      <c r="BS48" s="776">
        <v>0</v>
      </c>
      <c r="BT48" s="765"/>
      <c r="BU48" s="778"/>
      <c r="BV48" t="s" s="772">
        <v>548</v>
      </c>
      <c r="BW48" s="776">
        <v>0</v>
      </c>
      <c r="BX48" s="765"/>
      <c r="BY48" s="778"/>
      <c r="BZ48" t="s" s="772">
        <v>548</v>
      </c>
      <c r="CA48" s="776">
        <v>0</v>
      </c>
      <c r="CB48" s="765"/>
      <c r="CC48" s="778"/>
      <c r="CD48" t="s" s="772">
        <v>548</v>
      </c>
      <c r="CE48" s="776">
        <v>0</v>
      </c>
      <c r="CF48" s="765"/>
      <c r="CG48" s="778"/>
      <c r="CH48" t="s" s="772">
        <v>548</v>
      </c>
      <c r="CI48" s="776">
        <v>0</v>
      </c>
      <c r="CJ48" s="765"/>
      <c r="CK48" s="778"/>
      <c r="CL48" t="s" s="772">
        <v>548</v>
      </c>
      <c r="CM48" s="776">
        <v>0</v>
      </c>
      <c r="CN48" s="765"/>
      <c r="CO48" s="778"/>
      <c r="CP48" t="s" s="772">
        <v>548</v>
      </c>
      <c r="CQ48" s="776">
        <v>0</v>
      </c>
      <c r="CR48" s="765"/>
      <c r="CS48" s="778"/>
      <c r="CT48" t="s" s="772">
        <v>548</v>
      </c>
      <c r="CU48" s="776">
        <v>0</v>
      </c>
      <c r="CV48" s="765"/>
      <c r="CW48" s="778"/>
      <c r="CX48" t="s" s="772">
        <v>548</v>
      </c>
      <c r="CY48" s="776">
        <v>0</v>
      </c>
      <c r="CZ48" s="765"/>
      <c r="DA48" s="778"/>
      <c r="DB48" t="s" s="772">
        <v>548</v>
      </c>
      <c r="DC48" s="776">
        <v>0</v>
      </c>
      <c r="DD48" s="765"/>
      <c r="DE48" s="778"/>
      <c r="DF48" t="s" s="772">
        <v>548</v>
      </c>
      <c r="DG48" s="776">
        <v>0</v>
      </c>
      <c r="DH48" s="765"/>
      <c r="DI48" s="778"/>
      <c r="DJ48" t="s" s="772">
        <v>548</v>
      </c>
      <c r="DK48" s="776">
        <v>0</v>
      </c>
      <c r="DL48" s="765"/>
      <c r="DM48" s="778"/>
      <c r="DN48" t="s" s="772">
        <v>548</v>
      </c>
      <c r="DO48" s="776">
        <v>0</v>
      </c>
      <c r="DP48" s="765"/>
      <c r="DQ48" s="778"/>
      <c r="DR48" t="s" s="772">
        <v>548</v>
      </c>
      <c r="DS48" s="776">
        <v>0</v>
      </c>
      <c r="DT48" s="765"/>
      <c r="DU48" s="778"/>
      <c r="DV48" t="s" s="772">
        <v>548</v>
      </c>
      <c r="DW48" s="776">
        <v>0</v>
      </c>
      <c r="DX48" s="767"/>
    </row>
    <row r="49" ht="18" customHeight="1">
      <c r="A49" s="777"/>
      <c r="B49" t="s" s="769">
        <v>549</v>
      </c>
      <c r="C49" s="776">
        <v>0</v>
      </c>
      <c r="D49" s="765"/>
      <c r="E49" s="778"/>
      <c r="F49" t="s" s="769">
        <v>549</v>
      </c>
      <c r="G49" s="776">
        <v>0</v>
      </c>
      <c r="H49" s="765"/>
      <c r="I49" s="778"/>
      <c r="J49" t="s" s="769">
        <v>549</v>
      </c>
      <c r="K49" s="776">
        <v>0</v>
      </c>
      <c r="L49" s="765"/>
      <c r="M49" s="778"/>
      <c r="N49" t="s" s="769">
        <v>549</v>
      </c>
      <c r="O49" s="776">
        <v>0</v>
      </c>
      <c r="P49" s="765"/>
      <c r="Q49" s="778"/>
      <c r="R49" t="s" s="769">
        <v>549</v>
      </c>
      <c r="S49" s="776">
        <v>0</v>
      </c>
      <c r="T49" s="765"/>
      <c r="U49" s="778"/>
      <c r="V49" t="s" s="769">
        <v>549</v>
      </c>
      <c r="W49" s="776">
        <v>0</v>
      </c>
      <c r="X49" s="765"/>
      <c r="Y49" s="778"/>
      <c r="Z49" t="s" s="769">
        <v>549</v>
      </c>
      <c r="AA49" s="776">
        <v>0</v>
      </c>
      <c r="AB49" s="765"/>
      <c r="AC49" s="778"/>
      <c r="AD49" t="s" s="769">
        <v>549</v>
      </c>
      <c r="AE49" s="776">
        <v>0</v>
      </c>
      <c r="AF49" s="765"/>
      <c r="AG49" s="778"/>
      <c r="AH49" t="s" s="769">
        <v>549</v>
      </c>
      <c r="AI49" s="776">
        <v>0</v>
      </c>
      <c r="AJ49" s="765"/>
      <c r="AK49" s="778"/>
      <c r="AL49" t="s" s="769">
        <v>549</v>
      </c>
      <c r="AM49" s="776">
        <v>0</v>
      </c>
      <c r="AN49" s="765"/>
      <c r="AO49" s="778"/>
      <c r="AP49" t="s" s="769">
        <v>549</v>
      </c>
      <c r="AQ49" s="776">
        <v>0</v>
      </c>
      <c r="AR49" s="765"/>
      <c r="AS49" s="778"/>
      <c r="AT49" t="s" s="769">
        <v>549</v>
      </c>
      <c r="AU49" s="776">
        <v>0</v>
      </c>
      <c r="AV49" s="765"/>
      <c r="AW49" s="778"/>
      <c r="AX49" t="s" s="769">
        <v>549</v>
      </c>
      <c r="AY49" s="776">
        <v>0</v>
      </c>
      <c r="AZ49" s="765"/>
      <c r="BA49" s="778"/>
      <c r="BB49" t="s" s="769">
        <v>549</v>
      </c>
      <c r="BC49" s="776">
        <v>0</v>
      </c>
      <c r="BD49" s="765"/>
      <c r="BE49" s="778"/>
      <c r="BF49" t="s" s="769">
        <v>549</v>
      </c>
      <c r="BG49" s="776">
        <v>0</v>
      </c>
      <c r="BH49" s="765"/>
      <c r="BI49" s="778"/>
      <c r="BJ49" t="s" s="769">
        <v>549</v>
      </c>
      <c r="BK49" s="776">
        <v>0</v>
      </c>
      <c r="BL49" s="765"/>
      <c r="BM49" s="778"/>
      <c r="BN49" t="s" s="769">
        <v>549</v>
      </c>
      <c r="BO49" s="776">
        <v>0</v>
      </c>
      <c r="BP49" s="765"/>
      <c r="BQ49" s="778"/>
      <c r="BR49" t="s" s="769">
        <v>549</v>
      </c>
      <c r="BS49" s="776">
        <v>0</v>
      </c>
      <c r="BT49" s="765"/>
      <c r="BU49" s="778"/>
      <c r="BV49" t="s" s="769">
        <v>549</v>
      </c>
      <c r="BW49" s="776">
        <v>0</v>
      </c>
      <c r="BX49" s="765"/>
      <c r="BY49" s="778"/>
      <c r="BZ49" t="s" s="769">
        <v>549</v>
      </c>
      <c r="CA49" s="776">
        <v>0</v>
      </c>
      <c r="CB49" s="765"/>
      <c r="CC49" s="778"/>
      <c r="CD49" t="s" s="769">
        <v>549</v>
      </c>
      <c r="CE49" s="776">
        <v>0</v>
      </c>
      <c r="CF49" s="765"/>
      <c r="CG49" s="778"/>
      <c r="CH49" t="s" s="769">
        <v>549</v>
      </c>
      <c r="CI49" s="776">
        <v>0</v>
      </c>
      <c r="CJ49" s="765"/>
      <c r="CK49" s="778"/>
      <c r="CL49" t="s" s="769">
        <v>549</v>
      </c>
      <c r="CM49" s="776">
        <v>0</v>
      </c>
      <c r="CN49" s="765"/>
      <c r="CO49" s="778"/>
      <c r="CP49" t="s" s="769">
        <v>549</v>
      </c>
      <c r="CQ49" s="776">
        <v>0</v>
      </c>
      <c r="CR49" s="765"/>
      <c r="CS49" s="778"/>
      <c r="CT49" t="s" s="769">
        <v>549</v>
      </c>
      <c r="CU49" s="776">
        <v>0</v>
      </c>
      <c r="CV49" s="765"/>
      <c r="CW49" s="778"/>
      <c r="CX49" t="s" s="769">
        <v>549</v>
      </c>
      <c r="CY49" s="776">
        <v>0</v>
      </c>
      <c r="CZ49" s="765"/>
      <c r="DA49" s="778"/>
      <c r="DB49" t="s" s="769">
        <v>549</v>
      </c>
      <c r="DC49" s="776">
        <v>0</v>
      </c>
      <c r="DD49" s="765"/>
      <c r="DE49" s="778"/>
      <c r="DF49" t="s" s="769">
        <v>549</v>
      </c>
      <c r="DG49" s="776">
        <v>0</v>
      </c>
      <c r="DH49" s="765"/>
      <c r="DI49" s="778"/>
      <c r="DJ49" t="s" s="769">
        <v>549</v>
      </c>
      <c r="DK49" s="776">
        <v>0</v>
      </c>
      <c r="DL49" s="765"/>
      <c r="DM49" s="778"/>
      <c r="DN49" t="s" s="769">
        <v>549</v>
      </c>
      <c r="DO49" s="776">
        <v>0</v>
      </c>
      <c r="DP49" s="765"/>
      <c r="DQ49" s="778"/>
      <c r="DR49" t="s" s="769">
        <v>549</v>
      </c>
      <c r="DS49" s="776">
        <v>0</v>
      </c>
      <c r="DT49" s="765"/>
      <c r="DU49" s="778"/>
      <c r="DV49" t="s" s="769">
        <v>549</v>
      </c>
      <c r="DW49" s="776">
        <v>0</v>
      </c>
      <c r="DX49" s="767"/>
    </row>
    <row r="50" ht="16" customHeight="1">
      <c r="A50" t="s" s="770">
        <v>556</v>
      </c>
      <c r="B50" t="s" s="766">
        <v>226</v>
      </c>
      <c r="C50" s="791"/>
      <c r="D50" s="765"/>
      <c r="E50" t="s" s="772">
        <v>556</v>
      </c>
      <c r="F50" t="s" s="766">
        <v>226</v>
      </c>
      <c r="G50" s="791"/>
      <c r="H50" s="765"/>
      <c r="I50" t="s" s="772">
        <v>556</v>
      </c>
      <c r="J50" t="s" s="766">
        <v>226</v>
      </c>
      <c r="K50" s="791"/>
      <c r="L50" s="764"/>
      <c r="M50" t="s" s="772">
        <v>556</v>
      </c>
      <c r="N50" t="s" s="766">
        <v>226</v>
      </c>
      <c r="O50" s="791"/>
      <c r="P50" s="765"/>
      <c r="Q50" t="s" s="772">
        <v>556</v>
      </c>
      <c r="R50" t="s" s="766">
        <v>226</v>
      </c>
      <c r="S50" s="791"/>
      <c r="T50" s="765"/>
      <c r="U50" t="s" s="772">
        <v>556</v>
      </c>
      <c r="V50" t="s" s="766">
        <v>226</v>
      </c>
      <c r="W50" s="791"/>
      <c r="X50" s="765"/>
      <c r="Y50" t="s" s="772">
        <v>556</v>
      </c>
      <c r="Z50" t="s" s="766">
        <v>226</v>
      </c>
      <c r="AA50" s="791"/>
      <c r="AB50" s="765"/>
      <c r="AC50" t="s" s="772">
        <v>556</v>
      </c>
      <c r="AD50" t="s" s="766">
        <v>226</v>
      </c>
      <c r="AE50" s="791"/>
      <c r="AF50" s="765"/>
      <c r="AG50" t="s" s="772">
        <v>556</v>
      </c>
      <c r="AH50" t="s" s="766">
        <v>226</v>
      </c>
      <c r="AI50" s="791"/>
      <c r="AJ50" s="765"/>
      <c r="AK50" t="s" s="772">
        <v>556</v>
      </c>
      <c r="AL50" t="s" s="766">
        <v>226</v>
      </c>
      <c r="AM50" s="791"/>
      <c r="AN50" s="765"/>
      <c r="AO50" t="s" s="772">
        <v>556</v>
      </c>
      <c r="AP50" t="s" s="766">
        <v>226</v>
      </c>
      <c r="AQ50" s="791"/>
      <c r="AR50" s="765"/>
      <c r="AS50" t="s" s="772">
        <v>556</v>
      </c>
      <c r="AT50" t="s" s="766">
        <v>226</v>
      </c>
      <c r="AU50" s="791"/>
      <c r="AV50" s="765"/>
      <c r="AW50" t="s" s="772">
        <v>556</v>
      </c>
      <c r="AX50" t="s" s="766">
        <v>226</v>
      </c>
      <c r="AY50" s="791"/>
      <c r="AZ50" s="765"/>
      <c r="BA50" t="s" s="772">
        <v>556</v>
      </c>
      <c r="BB50" t="s" s="766">
        <v>226</v>
      </c>
      <c r="BC50" s="791"/>
      <c r="BD50" s="765"/>
      <c r="BE50" t="s" s="772">
        <v>556</v>
      </c>
      <c r="BF50" t="s" s="766">
        <v>226</v>
      </c>
      <c r="BG50" s="791"/>
      <c r="BH50" s="765"/>
      <c r="BI50" t="s" s="772">
        <v>556</v>
      </c>
      <c r="BJ50" t="s" s="766">
        <v>226</v>
      </c>
      <c r="BK50" s="791"/>
      <c r="BL50" s="765"/>
      <c r="BM50" t="s" s="772">
        <v>556</v>
      </c>
      <c r="BN50" t="s" s="766">
        <v>226</v>
      </c>
      <c r="BO50" s="791"/>
      <c r="BP50" s="765"/>
      <c r="BQ50" t="s" s="772">
        <v>556</v>
      </c>
      <c r="BR50" t="s" s="766">
        <v>226</v>
      </c>
      <c r="BS50" s="791"/>
      <c r="BT50" s="765"/>
      <c r="BU50" t="s" s="772">
        <v>556</v>
      </c>
      <c r="BV50" t="s" s="766">
        <v>226</v>
      </c>
      <c r="BW50" s="791"/>
      <c r="BX50" s="765"/>
      <c r="BY50" t="s" s="772">
        <v>556</v>
      </c>
      <c r="BZ50" t="s" s="766">
        <v>226</v>
      </c>
      <c r="CA50" s="791"/>
      <c r="CB50" s="765"/>
      <c r="CC50" t="s" s="772">
        <v>556</v>
      </c>
      <c r="CD50" t="s" s="766">
        <v>226</v>
      </c>
      <c r="CE50" s="791"/>
      <c r="CF50" s="765"/>
      <c r="CG50" t="s" s="772">
        <v>556</v>
      </c>
      <c r="CH50" t="s" s="766">
        <v>226</v>
      </c>
      <c r="CI50" s="791"/>
      <c r="CJ50" s="765"/>
      <c r="CK50" t="s" s="772">
        <v>556</v>
      </c>
      <c r="CL50" t="s" s="766">
        <v>226</v>
      </c>
      <c r="CM50" s="791"/>
      <c r="CN50" s="765"/>
      <c r="CO50" t="s" s="772">
        <v>556</v>
      </c>
      <c r="CP50" t="s" s="766">
        <v>226</v>
      </c>
      <c r="CQ50" s="791"/>
      <c r="CR50" s="765"/>
      <c r="CS50" t="s" s="772">
        <v>556</v>
      </c>
      <c r="CT50" t="s" s="766">
        <v>226</v>
      </c>
      <c r="CU50" s="791"/>
      <c r="CV50" s="765"/>
      <c r="CW50" t="s" s="772">
        <v>556</v>
      </c>
      <c r="CX50" t="s" s="766">
        <v>226</v>
      </c>
      <c r="CY50" s="791"/>
      <c r="CZ50" s="765"/>
      <c r="DA50" t="s" s="772">
        <v>556</v>
      </c>
      <c r="DB50" t="s" s="766">
        <v>226</v>
      </c>
      <c r="DC50" s="791"/>
      <c r="DD50" s="765"/>
      <c r="DE50" t="s" s="772">
        <v>556</v>
      </c>
      <c r="DF50" t="s" s="766">
        <v>226</v>
      </c>
      <c r="DG50" s="791"/>
      <c r="DH50" s="765"/>
      <c r="DI50" t="s" s="772">
        <v>556</v>
      </c>
      <c r="DJ50" t="s" s="766">
        <v>226</v>
      </c>
      <c r="DK50" s="791"/>
      <c r="DL50" s="765"/>
      <c r="DM50" t="s" s="772">
        <v>556</v>
      </c>
      <c r="DN50" t="s" s="766">
        <v>226</v>
      </c>
      <c r="DO50" s="791"/>
      <c r="DP50" s="765"/>
      <c r="DQ50" t="s" s="772">
        <v>556</v>
      </c>
      <c r="DR50" t="s" s="766">
        <v>226</v>
      </c>
      <c r="DS50" s="791"/>
      <c r="DT50" s="765"/>
      <c r="DU50" t="s" s="772">
        <v>556</v>
      </c>
      <c r="DV50" t="s" s="766">
        <v>226</v>
      </c>
      <c r="DW50" s="791"/>
      <c r="DX50" s="767"/>
    </row>
    <row r="51" ht="16" customHeight="1">
      <c r="A51" s="779"/>
      <c r="B51" t="s" s="763">
        <v>545</v>
      </c>
      <c r="C51" s="764"/>
      <c r="D51" s="765"/>
      <c r="E51" s="780"/>
      <c r="F51" t="s" s="763">
        <v>545</v>
      </c>
      <c r="G51" s="764"/>
      <c r="H51" s="765"/>
      <c r="I51" s="780"/>
      <c r="J51" t="s" s="763">
        <v>545</v>
      </c>
      <c r="K51" s="764"/>
      <c r="L51" s="764"/>
      <c r="M51" s="780"/>
      <c r="N51" t="s" s="763">
        <v>545</v>
      </c>
      <c r="O51" s="764"/>
      <c r="P51" s="765"/>
      <c r="Q51" s="780"/>
      <c r="R51" t="s" s="763">
        <v>545</v>
      </c>
      <c r="S51" s="764"/>
      <c r="T51" s="765"/>
      <c r="U51" s="780"/>
      <c r="V51" t="s" s="763">
        <v>545</v>
      </c>
      <c r="W51" s="764"/>
      <c r="X51" s="765"/>
      <c r="Y51" s="780"/>
      <c r="Z51" t="s" s="763">
        <v>545</v>
      </c>
      <c r="AA51" s="764"/>
      <c r="AB51" s="765"/>
      <c r="AC51" s="780"/>
      <c r="AD51" t="s" s="763">
        <v>545</v>
      </c>
      <c r="AE51" s="764"/>
      <c r="AF51" s="765"/>
      <c r="AG51" s="780"/>
      <c r="AH51" t="s" s="763">
        <v>545</v>
      </c>
      <c r="AI51" s="764"/>
      <c r="AJ51" s="765"/>
      <c r="AK51" s="780"/>
      <c r="AL51" t="s" s="763">
        <v>545</v>
      </c>
      <c r="AM51" s="764"/>
      <c r="AN51" s="765"/>
      <c r="AO51" s="780"/>
      <c r="AP51" t="s" s="763">
        <v>545</v>
      </c>
      <c r="AQ51" s="764"/>
      <c r="AR51" s="765"/>
      <c r="AS51" s="780"/>
      <c r="AT51" t="s" s="763">
        <v>545</v>
      </c>
      <c r="AU51" s="764"/>
      <c r="AV51" s="765"/>
      <c r="AW51" s="780"/>
      <c r="AX51" t="s" s="763">
        <v>545</v>
      </c>
      <c r="AY51" s="764"/>
      <c r="AZ51" s="765"/>
      <c r="BA51" s="780"/>
      <c r="BB51" t="s" s="763">
        <v>545</v>
      </c>
      <c r="BC51" s="764"/>
      <c r="BD51" s="765"/>
      <c r="BE51" s="780"/>
      <c r="BF51" t="s" s="763">
        <v>545</v>
      </c>
      <c r="BG51" s="764"/>
      <c r="BH51" s="765"/>
      <c r="BI51" s="780"/>
      <c r="BJ51" t="s" s="763">
        <v>545</v>
      </c>
      <c r="BK51" s="764"/>
      <c r="BL51" s="765"/>
      <c r="BM51" s="780"/>
      <c r="BN51" t="s" s="763">
        <v>545</v>
      </c>
      <c r="BO51" s="764"/>
      <c r="BP51" s="765"/>
      <c r="BQ51" s="780"/>
      <c r="BR51" t="s" s="763">
        <v>545</v>
      </c>
      <c r="BS51" s="764"/>
      <c r="BT51" s="765"/>
      <c r="BU51" s="780"/>
      <c r="BV51" t="s" s="763">
        <v>545</v>
      </c>
      <c r="BW51" s="764"/>
      <c r="BX51" s="765"/>
      <c r="BY51" s="780"/>
      <c r="BZ51" t="s" s="763">
        <v>545</v>
      </c>
      <c r="CA51" s="764"/>
      <c r="CB51" s="765"/>
      <c r="CC51" s="780"/>
      <c r="CD51" t="s" s="763">
        <v>545</v>
      </c>
      <c r="CE51" s="764"/>
      <c r="CF51" s="765"/>
      <c r="CG51" s="780"/>
      <c r="CH51" t="s" s="763">
        <v>545</v>
      </c>
      <c r="CI51" s="764"/>
      <c r="CJ51" s="765"/>
      <c r="CK51" s="780"/>
      <c r="CL51" t="s" s="763">
        <v>545</v>
      </c>
      <c r="CM51" s="764"/>
      <c r="CN51" s="765"/>
      <c r="CO51" s="780"/>
      <c r="CP51" t="s" s="763">
        <v>545</v>
      </c>
      <c r="CQ51" s="764"/>
      <c r="CR51" s="765"/>
      <c r="CS51" s="780"/>
      <c r="CT51" t="s" s="763">
        <v>545</v>
      </c>
      <c r="CU51" s="764"/>
      <c r="CV51" s="765"/>
      <c r="CW51" s="780"/>
      <c r="CX51" t="s" s="763">
        <v>545</v>
      </c>
      <c r="CY51" s="764"/>
      <c r="CZ51" s="765"/>
      <c r="DA51" s="780"/>
      <c r="DB51" t="s" s="763">
        <v>545</v>
      </c>
      <c r="DC51" s="764"/>
      <c r="DD51" s="765"/>
      <c r="DE51" s="780"/>
      <c r="DF51" t="s" s="763">
        <v>545</v>
      </c>
      <c r="DG51" s="764"/>
      <c r="DH51" s="765"/>
      <c r="DI51" s="780"/>
      <c r="DJ51" t="s" s="763">
        <v>545</v>
      </c>
      <c r="DK51" s="764"/>
      <c r="DL51" s="765"/>
      <c r="DM51" s="780"/>
      <c r="DN51" t="s" s="763">
        <v>545</v>
      </c>
      <c r="DO51" s="764"/>
      <c r="DP51" s="765"/>
      <c r="DQ51" s="780"/>
      <c r="DR51" t="s" s="763">
        <v>545</v>
      </c>
      <c r="DS51" s="764"/>
      <c r="DT51" s="765"/>
      <c r="DU51" s="780"/>
      <c r="DV51" t="s" s="763">
        <v>545</v>
      </c>
      <c r="DW51" s="764"/>
      <c r="DX51" s="767"/>
    </row>
    <row r="52" ht="18" customHeight="1">
      <c r="A52" s="779"/>
      <c r="B52" t="s" s="772">
        <v>546</v>
      </c>
      <c r="C52" s="776">
        <v>0</v>
      </c>
      <c r="D52" s="765"/>
      <c r="E52" s="780"/>
      <c r="F52" t="s" s="772">
        <v>546</v>
      </c>
      <c r="G52" s="776">
        <v>0</v>
      </c>
      <c r="H52" s="765"/>
      <c r="I52" s="780"/>
      <c r="J52" t="s" s="772">
        <v>546</v>
      </c>
      <c r="K52" s="776">
        <v>0</v>
      </c>
      <c r="L52" s="765"/>
      <c r="M52" s="780"/>
      <c r="N52" t="s" s="772">
        <v>546</v>
      </c>
      <c r="O52" s="776">
        <v>0</v>
      </c>
      <c r="P52" s="765"/>
      <c r="Q52" s="780"/>
      <c r="R52" t="s" s="772">
        <v>546</v>
      </c>
      <c r="S52" s="776">
        <v>0</v>
      </c>
      <c r="T52" s="765"/>
      <c r="U52" s="780"/>
      <c r="V52" t="s" s="772">
        <v>546</v>
      </c>
      <c r="W52" s="776">
        <v>0</v>
      </c>
      <c r="X52" s="765"/>
      <c r="Y52" s="780"/>
      <c r="Z52" t="s" s="772">
        <v>546</v>
      </c>
      <c r="AA52" s="776">
        <v>0</v>
      </c>
      <c r="AB52" s="765"/>
      <c r="AC52" s="780"/>
      <c r="AD52" t="s" s="772">
        <v>546</v>
      </c>
      <c r="AE52" s="776">
        <v>0</v>
      </c>
      <c r="AF52" s="765"/>
      <c r="AG52" s="780"/>
      <c r="AH52" t="s" s="772">
        <v>546</v>
      </c>
      <c r="AI52" s="776">
        <v>0</v>
      </c>
      <c r="AJ52" s="765"/>
      <c r="AK52" s="780"/>
      <c r="AL52" t="s" s="772">
        <v>546</v>
      </c>
      <c r="AM52" s="776">
        <v>0</v>
      </c>
      <c r="AN52" s="765"/>
      <c r="AO52" s="780"/>
      <c r="AP52" t="s" s="772">
        <v>546</v>
      </c>
      <c r="AQ52" s="776">
        <v>0</v>
      </c>
      <c r="AR52" s="765"/>
      <c r="AS52" s="780"/>
      <c r="AT52" t="s" s="772">
        <v>546</v>
      </c>
      <c r="AU52" s="776">
        <v>0</v>
      </c>
      <c r="AV52" s="765"/>
      <c r="AW52" s="780"/>
      <c r="AX52" t="s" s="772">
        <v>546</v>
      </c>
      <c r="AY52" s="776">
        <v>0</v>
      </c>
      <c r="AZ52" s="765"/>
      <c r="BA52" s="780"/>
      <c r="BB52" t="s" s="772">
        <v>546</v>
      </c>
      <c r="BC52" s="776">
        <v>0</v>
      </c>
      <c r="BD52" s="765"/>
      <c r="BE52" s="780"/>
      <c r="BF52" t="s" s="772">
        <v>546</v>
      </c>
      <c r="BG52" s="776">
        <v>0</v>
      </c>
      <c r="BH52" s="765"/>
      <c r="BI52" s="780"/>
      <c r="BJ52" t="s" s="772">
        <v>546</v>
      </c>
      <c r="BK52" s="776">
        <v>0</v>
      </c>
      <c r="BL52" s="765"/>
      <c r="BM52" s="780"/>
      <c r="BN52" t="s" s="772">
        <v>546</v>
      </c>
      <c r="BO52" s="776">
        <v>0</v>
      </c>
      <c r="BP52" s="765"/>
      <c r="BQ52" s="780"/>
      <c r="BR52" t="s" s="772">
        <v>546</v>
      </c>
      <c r="BS52" s="776">
        <v>0</v>
      </c>
      <c r="BT52" s="765"/>
      <c r="BU52" s="780"/>
      <c r="BV52" t="s" s="772">
        <v>546</v>
      </c>
      <c r="BW52" s="776">
        <v>0</v>
      </c>
      <c r="BX52" s="765"/>
      <c r="BY52" s="780"/>
      <c r="BZ52" t="s" s="772">
        <v>546</v>
      </c>
      <c r="CA52" s="776">
        <v>0</v>
      </c>
      <c r="CB52" s="765"/>
      <c r="CC52" s="780"/>
      <c r="CD52" t="s" s="772">
        <v>546</v>
      </c>
      <c r="CE52" s="776">
        <v>0</v>
      </c>
      <c r="CF52" s="765"/>
      <c r="CG52" s="780"/>
      <c r="CH52" t="s" s="772">
        <v>546</v>
      </c>
      <c r="CI52" s="776">
        <v>0</v>
      </c>
      <c r="CJ52" s="765"/>
      <c r="CK52" s="780"/>
      <c r="CL52" t="s" s="772">
        <v>546</v>
      </c>
      <c r="CM52" s="776">
        <v>0</v>
      </c>
      <c r="CN52" s="765"/>
      <c r="CO52" s="780"/>
      <c r="CP52" t="s" s="772">
        <v>546</v>
      </c>
      <c r="CQ52" s="776">
        <v>0</v>
      </c>
      <c r="CR52" s="765"/>
      <c r="CS52" s="780"/>
      <c r="CT52" t="s" s="772">
        <v>546</v>
      </c>
      <c r="CU52" s="776">
        <v>0</v>
      </c>
      <c r="CV52" s="765"/>
      <c r="CW52" s="780"/>
      <c r="CX52" t="s" s="772">
        <v>546</v>
      </c>
      <c r="CY52" s="776">
        <v>0</v>
      </c>
      <c r="CZ52" s="765"/>
      <c r="DA52" s="780"/>
      <c r="DB52" t="s" s="772">
        <v>546</v>
      </c>
      <c r="DC52" s="776">
        <v>0</v>
      </c>
      <c r="DD52" s="765"/>
      <c r="DE52" s="780"/>
      <c r="DF52" t="s" s="772">
        <v>546</v>
      </c>
      <c r="DG52" s="776">
        <v>0</v>
      </c>
      <c r="DH52" s="765"/>
      <c r="DI52" s="780"/>
      <c r="DJ52" t="s" s="772">
        <v>546</v>
      </c>
      <c r="DK52" s="776">
        <v>0</v>
      </c>
      <c r="DL52" s="765"/>
      <c r="DM52" s="780"/>
      <c r="DN52" t="s" s="772">
        <v>546</v>
      </c>
      <c r="DO52" s="776">
        <v>0</v>
      </c>
      <c r="DP52" s="765"/>
      <c r="DQ52" s="780"/>
      <c r="DR52" t="s" s="772">
        <v>546</v>
      </c>
      <c r="DS52" s="776">
        <v>0</v>
      </c>
      <c r="DT52" s="765"/>
      <c r="DU52" s="780"/>
      <c r="DV52" t="s" s="772">
        <v>546</v>
      </c>
      <c r="DW52" s="776">
        <v>0</v>
      </c>
      <c r="DX52" s="767"/>
    </row>
    <row r="53" ht="16" customHeight="1">
      <c r="A53" s="779"/>
      <c r="B53" t="s" s="769">
        <v>547</v>
      </c>
      <c r="C53" s="776">
        <v>0</v>
      </c>
      <c r="D53" s="765"/>
      <c r="E53" s="780"/>
      <c r="F53" t="s" s="769">
        <v>547</v>
      </c>
      <c r="G53" s="776">
        <v>0</v>
      </c>
      <c r="H53" s="765"/>
      <c r="I53" s="780"/>
      <c r="J53" t="s" s="769">
        <v>547</v>
      </c>
      <c r="K53" s="776">
        <v>0</v>
      </c>
      <c r="L53" s="765"/>
      <c r="M53" s="780"/>
      <c r="N53" t="s" s="769">
        <v>547</v>
      </c>
      <c r="O53" s="776">
        <v>0</v>
      </c>
      <c r="P53" s="765"/>
      <c r="Q53" s="780"/>
      <c r="R53" t="s" s="769">
        <v>547</v>
      </c>
      <c r="S53" s="776">
        <v>0</v>
      </c>
      <c r="T53" s="765"/>
      <c r="U53" s="780"/>
      <c r="V53" t="s" s="769">
        <v>547</v>
      </c>
      <c r="W53" s="776">
        <v>0</v>
      </c>
      <c r="X53" s="765"/>
      <c r="Y53" s="780"/>
      <c r="Z53" t="s" s="769">
        <v>547</v>
      </c>
      <c r="AA53" s="776">
        <v>0</v>
      </c>
      <c r="AB53" s="765"/>
      <c r="AC53" s="780"/>
      <c r="AD53" t="s" s="769">
        <v>547</v>
      </c>
      <c r="AE53" s="776">
        <v>0</v>
      </c>
      <c r="AF53" s="765"/>
      <c r="AG53" s="780"/>
      <c r="AH53" t="s" s="769">
        <v>547</v>
      </c>
      <c r="AI53" s="776">
        <v>0</v>
      </c>
      <c r="AJ53" s="765"/>
      <c r="AK53" s="780"/>
      <c r="AL53" t="s" s="769">
        <v>547</v>
      </c>
      <c r="AM53" s="776">
        <v>0</v>
      </c>
      <c r="AN53" s="765"/>
      <c r="AO53" s="780"/>
      <c r="AP53" t="s" s="769">
        <v>547</v>
      </c>
      <c r="AQ53" s="776">
        <v>0</v>
      </c>
      <c r="AR53" s="765"/>
      <c r="AS53" s="780"/>
      <c r="AT53" t="s" s="769">
        <v>547</v>
      </c>
      <c r="AU53" s="776">
        <v>0</v>
      </c>
      <c r="AV53" s="765"/>
      <c r="AW53" s="780"/>
      <c r="AX53" t="s" s="769">
        <v>547</v>
      </c>
      <c r="AY53" s="776">
        <v>0</v>
      </c>
      <c r="AZ53" s="765"/>
      <c r="BA53" s="780"/>
      <c r="BB53" t="s" s="769">
        <v>547</v>
      </c>
      <c r="BC53" s="776">
        <v>0</v>
      </c>
      <c r="BD53" s="765"/>
      <c r="BE53" s="780"/>
      <c r="BF53" t="s" s="769">
        <v>547</v>
      </c>
      <c r="BG53" s="776">
        <v>0</v>
      </c>
      <c r="BH53" s="765"/>
      <c r="BI53" s="780"/>
      <c r="BJ53" t="s" s="769">
        <v>547</v>
      </c>
      <c r="BK53" s="776">
        <v>0</v>
      </c>
      <c r="BL53" s="765"/>
      <c r="BM53" s="780"/>
      <c r="BN53" t="s" s="769">
        <v>547</v>
      </c>
      <c r="BO53" s="776">
        <v>0</v>
      </c>
      <c r="BP53" s="765"/>
      <c r="BQ53" s="780"/>
      <c r="BR53" t="s" s="769">
        <v>547</v>
      </c>
      <c r="BS53" s="776">
        <v>0</v>
      </c>
      <c r="BT53" s="765"/>
      <c r="BU53" s="780"/>
      <c r="BV53" t="s" s="769">
        <v>547</v>
      </c>
      <c r="BW53" s="776">
        <v>0</v>
      </c>
      <c r="BX53" s="765"/>
      <c r="BY53" s="780"/>
      <c r="BZ53" t="s" s="769">
        <v>547</v>
      </c>
      <c r="CA53" s="776">
        <v>0</v>
      </c>
      <c r="CB53" s="765"/>
      <c r="CC53" s="780"/>
      <c r="CD53" t="s" s="769">
        <v>547</v>
      </c>
      <c r="CE53" s="776">
        <v>0</v>
      </c>
      <c r="CF53" s="765"/>
      <c r="CG53" s="780"/>
      <c r="CH53" t="s" s="769">
        <v>547</v>
      </c>
      <c r="CI53" s="776">
        <v>0</v>
      </c>
      <c r="CJ53" s="765"/>
      <c r="CK53" s="780"/>
      <c r="CL53" t="s" s="769">
        <v>547</v>
      </c>
      <c r="CM53" s="776">
        <v>0</v>
      </c>
      <c r="CN53" s="765"/>
      <c r="CO53" s="780"/>
      <c r="CP53" t="s" s="769">
        <v>547</v>
      </c>
      <c r="CQ53" s="776">
        <v>0</v>
      </c>
      <c r="CR53" s="765"/>
      <c r="CS53" s="780"/>
      <c r="CT53" t="s" s="769">
        <v>547</v>
      </c>
      <c r="CU53" s="776">
        <v>0</v>
      </c>
      <c r="CV53" s="765"/>
      <c r="CW53" s="780"/>
      <c r="CX53" t="s" s="769">
        <v>547</v>
      </c>
      <c r="CY53" s="776">
        <v>0</v>
      </c>
      <c r="CZ53" s="765"/>
      <c r="DA53" s="780"/>
      <c r="DB53" t="s" s="769">
        <v>547</v>
      </c>
      <c r="DC53" s="776">
        <v>0</v>
      </c>
      <c r="DD53" s="765"/>
      <c r="DE53" s="780"/>
      <c r="DF53" t="s" s="769">
        <v>547</v>
      </c>
      <c r="DG53" s="776">
        <v>0</v>
      </c>
      <c r="DH53" s="765"/>
      <c r="DI53" s="780"/>
      <c r="DJ53" t="s" s="769">
        <v>547</v>
      </c>
      <c r="DK53" s="776">
        <v>0</v>
      </c>
      <c r="DL53" s="765"/>
      <c r="DM53" s="780"/>
      <c r="DN53" t="s" s="769">
        <v>547</v>
      </c>
      <c r="DO53" s="776">
        <v>0</v>
      </c>
      <c r="DP53" s="765"/>
      <c r="DQ53" s="780"/>
      <c r="DR53" t="s" s="769">
        <v>547</v>
      </c>
      <c r="DS53" s="776">
        <v>0</v>
      </c>
      <c r="DT53" s="765"/>
      <c r="DU53" s="780"/>
      <c r="DV53" t="s" s="769">
        <v>547</v>
      </c>
      <c r="DW53" s="776">
        <v>0</v>
      </c>
      <c r="DX53" s="767"/>
    </row>
    <row r="54" ht="16" customHeight="1">
      <c r="A54" s="779"/>
      <c r="B54" t="s" s="763">
        <v>543</v>
      </c>
      <c r="C54" s="764"/>
      <c r="D54" s="765"/>
      <c r="E54" s="780"/>
      <c r="F54" t="s" s="763">
        <v>543</v>
      </c>
      <c r="G54" s="764"/>
      <c r="H54" s="765"/>
      <c r="I54" s="780"/>
      <c r="J54" t="s" s="763">
        <v>543</v>
      </c>
      <c r="K54" s="764"/>
      <c r="L54" s="764"/>
      <c r="M54" s="780"/>
      <c r="N54" t="s" s="763">
        <v>543</v>
      </c>
      <c r="O54" s="764"/>
      <c r="P54" s="765"/>
      <c r="Q54" s="780"/>
      <c r="R54" t="s" s="763">
        <v>543</v>
      </c>
      <c r="S54" s="764"/>
      <c r="T54" s="765"/>
      <c r="U54" s="780"/>
      <c r="V54" t="s" s="763">
        <v>543</v>
      </c>
      <c r="W54" s="764"/>
      <c r="X54" s="765"/>
      <c r="Y54" s="780"/>
      <c r="Z54" t="s" s="763">
        <v>543</v>
      </c>
      <c r="AA54" s="764"/>
      <c r="AB54" s="765"/>
      <c r="AC54" s="780"/>
      <c r="AD54" t="s" s="763">
        <v>543</v>
      </c>
      <c r="AE54" s="764"/>
      <c r="AF54" s="765"/>
      <c r="AG54" s="780"/>
      <c r="AH54" t="s" s="763">
        <v>543</v>
      </c>
      <c r="AI54" s="764"/>
      <c r="AJ54" s="765"/>
      <c r="AK54" s="780"/>
      <c r="AL54" t="s" s="763">
        <v>543</v>
      </c>
      <c r="AM54" s="764"/>
      <c r="AN54" s="765"/>
      <c r="AO54" s="780"/>
      <c r="AP54" t="s" s="763">
        <v>543</v>
      </c>
      <c r="AQ54" s="764"/>
      <c r="AR54" s="765"/>
      <c r="AS54" s="780"/>
      <c r="AT54" t="s" s="763">
        <v>543</v>
      </c>
      <c r="AU54" s="764"/>
      <c r="AV54" s="765"/>
      <c r="AW54" s="780"/>
      <c r="AX54" t="s" s="763">
        <v>543</v>
      </c>
      <c r="AY54" s="764"/>
      <c r="AZ54" s="765"/>
      <c r="BA54" s="780"/>
      <c r="BB54" t="s" s="763">
        <v>543</v>
      </c>
      <c r="BC54" s="764"/>
      <c r="BD54" s="765"/>
      <c r="BE54" s="780"/>
      <c r="BF54" t="s" s="763">
        <v>543</v>
      </c>
      <c r="BG54" s="764"/>
      <c r="BH54" s="765"/>
      <c r="BI54" s="780"/>
      <c r="BJ54" t="s" s="763">
        <v>543</v>
      </c>
      <c r="BK54" s="764"/>
      <c r="BL54" s="765"/>
      <c r="BM54" s="780"/>
      <c r="BN54" t="s" s="763">
        <v>543</v>
      </c>
      <c r="BO54" s="764"/>
      <c r="BP54" s="765"/>
      <c r="BQ54" s="780"/>
      <c r="BR54" t="s" s="763">
        <v>543</v>
      </c>
      <c r="BS54" s="764"/>
      <c r="BT54" s="765"/>
      <c r="BU54" s="780"/>
      <c r="BV54" t="s" s="763">
        <v>543</v>
      </c>
      <c r="BW54" s="764"/>
      <c r="BX54" s="765"/>
      <c r="BY54" s="780"/>
      <c r="BZ54" t="s" s="763">
        <v>543</v>
      </c>
      <c r="CA54" s="764"/>
      <c r="CB54" s="765"/>
      <c r="CC54" s="780"/>
      <c r="CD54" t="s" s="763">
        <v>543</v>
      </c>
      <c r="CE54" s="764"/>
      <c r="CF54" s="765"/>
      <c r="CG54" s="780"/>
      <c r="CH54" t="s" s="763">
        <v>543</v>
      </c>
      <c r="CI54" s="764"/>
      <c r="CJ54" s="765"/>
      <c r="CK54" s="780"/>
      <c r="CL54" t="s" s="763">
        <v>543</v>
      </c>
      <c r="CM54" s="764"/>
      <c r="CN54" s="765"/>
      <c r="CO54" s="780"/>
      <c r="CP54" t="s" s="763">
        <v>543</v>
      </c>
      <c r="CQ54" s="764"/>
      <c r="CR54" s="765"/>
      <c r="CS54" s="780"/>
      <c r="CT54" t="s" s="763">
        <v>543</v>
      </c>
      <c r="CU54" s="764"/>
      <c r="CV54" s="765"/>
      <c r="CW54" s="780"/>
      <c r="CX54" t="s" s="763">
        <v>543</v>
      </c>
      <c r="CY54" s="764"/>
      <c r="CZ54" s="765"/>
      <c r="DA54" s="780"/>
      <c r="DB54" t="s" s="763">
        <v>543</v>
      </c>
      <c r="DC54" s="764"/>
      <c r="DD54" s="765"/>
      <c r="DE54" s="780"/>
      <c r="DF54" t="s" s="763">
        <v>543</v>
      </c>
      <c r="DG54" s="764"/>
      <c r="DH54" s="765"/>
      <c r="DI54" s="780"/>
      <c r="DJ54" t="s" s="763">
        <v>543</v>
      </c>
      <c r="DK54" s="764"/>
      <c r="DL54" s="765"/>
      <c r="DM54" s="780"/>
      <c r="DN54" t="s" s="763">
        <v>543</v>
      </c>
      <c r="DO54" s="764"/>
      <c r="DP54" s="765"/>
      <c r="DQ54" s="780"/>
      <c r="DR54" t="s" s="763">
        <v>543</v>
      </c>
      <c r="DS54" s="764"/>
      <c r="DT54" s="765"/>
      <c r="DU54" s="780"/>
      <c r="DV54" t="s" s="763">
        <v>543</v>
      </c>
      <c r="DW54" s="764"/>
      <c r="DX54" s="767"/>
    </row>
    <row r="55" ht="18" customHeight="1">
      <c r="A55" s="779"/>
      <c r="B55" t="s" s="772">
        <v>548</v>
      </c>
      <c r="C55" s="776">
        <v>0</v>
      </c>
      <c r="D55" s="765"/>
      <c r="E55" s="780"/>
      <c r="F55" t="s" s="772">
        <v>548</v>
      </c>
      <c r="G55" s="776">
        <v>0</v>
      </c>
      <c r="H55" s="765"/>
      <c r="I55" s="780"/>
      <c r="J55" t="s" s="772">
        <v>548</v>
      </c>
      <c r="K55" s="776">
        <v>0</v>
      </c>
      <c r="L55" s="765"/>
      <c r="M55" s="780"/>
      <c r="N55" t="s" s="772">
        <v>548</v>
      </c>
      <c r="O55" s="776">
        <v>0</v>
      </c>
      <c r="P55" s="765"/>
      <c r="Q55" s="780"/>
      <c r="R55" t="s" s="772">
        <v>548</v>
      </c>
      <c r="S55" s="776">
        <v>0</v>
      </c>
      <c r="T55" s="765"/>
      <c r="U55" s="780"/>
      <c r="V55" t="s" s="772">
        <v>548</v>
      </c>
      <c r="W55" s="776">
        <v>0</v>
      </c>
      <c r="X55" s="765"/>
      <c r="Y55" s="780"/>
      <c r="Z55" t="s" s="772">
        <v>548</v>
      </c>
      <c r="AA55" s="776">
        <v>0</v>
      </c>
      <c r="AB55" s="765"/>
      <c r="AC55" s="780"/>
      <c r="AD55" t="s" s="772">
        <v>548</v>
      </c>
      <c r="AE55" s="776">
        <v>0</v>
      </c>
      <c r="AF55" s="765"/>
      <c r="AG55" s="780"/>
      <c r="AH55" t="s" s="772">
        <v>548</v>
      </c>
      <c r="AI55" s="776">
        <v>0</v>
      </c>
      <c r="AJ55" s="765"/>
      <c r="AK55" s="780"/>
      <c r="AL55" t="s" s="772">
        <v>548</v>
      </c>
      <c r="AM55" s="776">
        <v>0</v>
      </c>
      <c r="AN55" s="765"/>
      <c r="AO55" s="780"/>
      <c r="AP55" t="s" s="772">
        <v>548</v>
      </c>
      <c r="AQ55" s="776">
        <v>0</v>
      </c>
      <c r="AR55" s="765"/>
      <c r="AS55" s="780"/>
      <c r="AT55" t="s" s="772">
        <v>548</v>
      </c>
      <c r="AU55" s="776">
        <v>0</v>
      </c>
      <c r="AV55" s="765"/>
      <c r="AW55" s="780"/>
      <c r="AX55" t="s" s="772">
        <v>548</v>
      </c>
      <c r="AY55" s="776">
        <v>0</v>
      </c>
      <c r="AZ55" s="765"/>
      <c r="BA55" s="780"/>
      <c r="BB55" t="s" s="772">
        <v>548</v>
      </c>
      <c r="BC55" s="776">
        <v>0</v>
      </c>
      <c r="BD55" s="765"/>
      <c r="BE55" s="780"/>
      <c r="BF55" t="s" s="772">
        <v>548</v>
      </c>
      <c r="BG55" s="776">
        <v>0</v>
      </c>
      <c r="BH55" s="765"/>
      <c r="BI55" s="780"/>
      <c r="BJ55" t="s" s="772">
        <v>548</v>
      </c>
      <c r="BK55" s="776">
        <v>0</v>
      </c>
      <c r="BL55" s="765"/>
      <c r="BM55" s="780"/>
      <c r="BN55" t="s" s="772">
        <v>548</v>
      </c>
      <c r="BO55" s="776">
        <v>0</v>
      </c>
      <c r="BP55" s="765"/>
      <c r="BQ55" s="780"/>
      <c r="BR55" t="s" s="772">
        <v>548</v>
      </c>
      <c r="BS55" s="776">
        <v>0</v>
      </c>
      <c r="BT55" s="765"/>
      <c r="BU55" s="780"/>
      <c r="BV55" t="s" s="772">
        <v>548</v>
      </c>
      <c r="BW55" s="776">
        <v>0</v>
      </c>
      <c r="BX55" s="765"/>
      <c r="BY55" s="780"/>
      <c r="BZ55" t="s" s="772">
        <v>548</v>
      </c>
      <c r="CA55" s="776">
        <v>0</v>
      </c>
      <c r="CB55" s="765"/>
      <c r="CC55" s="780"/>
      <c r="CD55" t="s" s="772">
        <v>548</v>
      </c>
      <c r="CE55" s="776">
        <v>0</v>
      </c>
      <c r="CF55" s="765"/>
      <c r="CG55" s="780"/>
      <c r="CH55" t="s" s="772">
        <v>548</v>
      </c>
      <c r="CI55" s="776">
        <v>0</v>
      </c>
      <c r="CJ55" s="765"/>
      <c r="CK55" s="780"/>
      <c r="CL55" t="s" s="772">
        <v>548</v>
      </c>
      <c r="CM55" s="776">
        <v>0</v>
      </c>
      <c r="CN55" s="765"/>
      <c r="CO55" s="780"/>
      <c r="CP55" t="s" s="772">
        <v>548</v>
      </c>
      <c r="CQ55" s="776">
        <v>0</v>
      </c>
      <c r="CR55" s="765"/>
      <c r="CS55" s="780"/>
      <c r="CT55" t="s" s="772">
        <v>548</v>
      </c>
      <c r="CU55" s="776">
        <v>0</v>
      </c>
      <c r="CV55" s="765"/>
      <c r="CW55" s="780"/>
      <c r="CX55" t="s" s="772">
        <v>548</v>
      </c>
      <c r="CY55" s="776">
        <v>0</v>
      </c>
      <c r="CZ55" s="765"/>
      <c r="DA55" s="780"/>
      <c r="DB55" t="s" s="772">
        <v>548</v>
      </c>
      <c r="DC55" s="776">
        <v>0</v>
      </c>
      <c r="DD55" s="765"/>
      <c r="DE55" s="780"/>
      <c r="DF55" t="s" s="772">
        <v>548</v>
      </c>
      <c r="DG55" s="776">
        <v>0</v>
      </c>
      <c r="DH55" s="765"/>
      <c r="DI55" s="780"/>
      <c r="DJ55" t="s" s="772">
        <v>548</v>
      </c>
      <c r="DK55" s="776">
        <v>0</v>
      </c>
      <c r="DL55" s="765"/>
      <c r="DM55" s="780"/>
      <c r="DN55" t="s" s="772">
        <v>548</v>
      </c>
      <c r="DO55" s="776">
        <v>0</v>
      </c>
      <c r="DP55" s="765"/>
      <c r="DQ55" s="780"/>
      <c r="DR55" t="s" s="772">
        <v>548</v>
      </c>
      <c r="DS55" s="776">
        <v>0</v>
      </c>
      <c r="DT55" s="765"/>
      <c r="DU55" s="780"/>
      <c r="DV55" t="s" s="772">
        <v>548</v>
      </c>
      <c r="DW55" s="776">
        <v>0</v>
      </c>
      <c r="DX55" s="767"/>
    </row>
    <row r="56" ht="18" customHeight="1">
      <c r="A56" s="779"/>
      <c r="B56" t="s" s="769">
        <v>549</v>
      </c>
      <c r="C56" s="776">
        <v>0</v>
      </c>
      <c r="D56" s="765"/>
      <c r="E56" s="780"/>
      <c r="F56" t="s" s="769">
        <v>549</v>
      </c>
      <c r="G56" s="776">
        <v>0</v>
      </c>
      <c r="H56" s="765"/>
      <c r="I56" s="780"/>
      <c r="J56" t="s" s="769">
        <v>549</v>
      </c>
      <c r="K56" s="776">
        <v>0</v>
      </c>
      <c r="L56" s="765"/>
      <c r="M56" s="780"/>
      <c r="N56" t="s" s="769">
        <v>549</v>
      </c>
      <c r="O56" s="776">
        <v>0</v>
      </c>
      <c r="P56" s="765"/>
      <c r="Q56" s="780"/>
      <c r="R56" t="s" s="769">
        <v>549</v>
      </c>
      <c r="S56" s="776">
        <v>0</v>
      </c>
      <c r="T56" s="765"/>
      <c r="U56" s="780"/>
      <c r="V56" t="s" s="769">
        <v>549</v>
      </c>
      <c r="W56" s="776">
        <v>0</v>
      </c>
      <c r="X56" s="765"/>
      <c r="Y56" s="780"/>
      <c r="Z56" t="s" s="769">
        <v>549</v>
      </c>
      <c r="AA56" s="776">
        <v>0</v>
      </c>
      <c r="AB56" s="765"/>
      <c r="AC56" s="780"/>
      <c r="AD56" t="s" s="769">
        <v>549</v>
      </c>
      <c r="AE56" s="776">
        <v>0</v>
      </c>
      <c r="AF56" s="765"/>
      <c r="AG56" s="780"/>
      <c r="AH56" t="s" s="769">
        <v>549</v>
      </c>
      <c r="AI56" s="776">
        <v>0</v>
      </c>
      <c r="AJ56" s="765"/>
      <c r="AK56" s="780"/>
      <c r="AL56" t="s" s="769">
        <v>549</v>
      </c>
      <c r="AM56" s="776">
        <v>0</v>
      </c>
      <c r="AN56" s="765"/>
      <c r="AO56" s="780"/>
      <c r="AP56" t="s" s="769">
        <v>549</v>
      </c>
      <c r="AQ56" s="776">
        <v>0</v>
      </c>
      <c r="AR56" s="765"/>
      <c r="AS56" s="780"/>
      <c r="AT56" t="s" s="769">
        <v>549</v>
      </c>
      <c r="AU56" s="776">
        <v>0</v>
      </c>
      <c r="AV56" s="765"/>
      <c r="AW56" s="780"/>
      <c r="AX56" t="s" s="769">
        <v>549</v>
      </c>
      <c r="AY56" s="776">
        <v>0</v>
      </c>
      <c r="AZ56" s="765"/>
      <c r="BA56" s="780"/>
      <c r="BB56" t="s" s="769">
        <v>549</v>
      </c>
      <c r="BC56" s="776">
        <v>0</v>
      </c>
      <c r="BD56" s="765"/>
      <c r="BE56" s="780"/>
      <c r="BF56" t="s" s="769">
        <v>549</v>
      </c>
      <c r="BG56" s="776">
        <v>0</v>
      </c>
      <c r="BH56" s="765"/>
      <c r="BI56" s="780"/>
      <c r="BJ56" t="s" s="769">
        <v>549</v>
      </c>
      <c r="BK56" s="776">
        <v>0</v>
      </c>
      <c r="BL56" s="765"/>
      <c r="BM56" s="780"/>
      <c r="BN56" t="s" s="769">
        <v>549</v>
      </c>
      <c r="BO56" s="776">
        <v>0</v>
      </c>
      <c r="BP56" s="765"/>
      <c r="BQ56" s="780"/>
      <c r="BR56" t="s" s="769">
        <v>549</v>
      </c>
      <c r="BS56" s="776">
        <v>0</v>
      </c>
      <c r="BT56" s="765"/>
      <c r="BU56" s="780"/>
      <c r="BV56" t="s" s="769">
        <v>549</v>
      </c>
      <c r="BW56" s="776">
        <v>0</v>
      </c>
      <c r="BX56" s="765"/>
      <c r="BY56" s="780"/>
      <c r="BZ56" t="s" s="769">
        <v>549</v>
      </c>
      <c r="CA56" s="776">
        <v>0</v>
      </c>
      <c r="CB56" s="765"/>
      <c r="CC56" s="780"/>
      <c r="CD56" t="s" s="769">
        <v>549</v>
      </c>
      <c r="CE56" s="776">
        <v>0</v>
      </c>
      <c r="CF56" s="765"/>
      <c r="CG56" s="780"/>
      <c r="CH56" t="s" s="769">
        <v>549</v>
      </c>
      <c r="CI56" s="776">
        <v>0</v>
      </c>
      <c r="CJ56" s="765"/>
      <c r="CK56" s="780"/>
      <c r="CL56" t="s" s="769">
        <v>549</v>
      </c>
      <c r="CM56" s="776">
        <v>0</v>
      </c>
      <c r="CN56" s="765"/>
      <c r="CO56" s="780"/>
      <c r="CP56" t="s" s="769">
        <v>549</v>
      </c>
      <c r="CQ56" s="776">
        <v>0</v>
      </c>
      <c r="CR56" s="765"/>
      <c r="CS56" s="780"/>
      <c r="CT56" t="s" s="769">
        <v>549</v>
      </c>
      <c r="CU56" s="776">
        <v>0</v>
      </c>
      <c r="CV56" s="765"/>
      <c r="CW56" s="780"/>
      <c r="CX56" t="s" s="769">
        <v>549</v>
      </c>
      <c r="CY56" s="776">
        <v>0</v>
      </c>
      <c r="CZ56" s="765"/>
      <c r="DA56" s="780"/>
      <c r="DB56" t="s" s="769">
        <v>549</v>
      </c>
      <c r="DC56" s="776">
        <v>0</v>
      </c>
      <c r="DD56" s="765"/>
      <c r="DE56" s="780"/>
      <c r="DF56" t="s" s="769">
        <v>549</v>
      </c>
      <c r="DG56" s="776">
        <v>0</v>
      </c>
      <c r="DH56" s="765"/>
      <c r="DI56" s="780"/>
      <c r="DJ56" t="s" s="769">
        <v>549</v>
      </c>
      <c r="DK56" s="776">
        <v>0</v>
      </c>
      <c r="DL56" s="765"/>
      <c r="DM56" s="780"/>
      <c r="DN56" t="s" s="769">
        <v>549</v>
      </c>
      <c r="DO56" s="776">
        <v>0</v>
      </c>
      <c r="DP56" s="765"/>
      <c r="DQ56" s="780"/>
      <c r="DR56" t="s" s="769">
        <v>549</v>
      </c>
      <c r="DS56" s="776">
        <v>0</v>
      </c>
      <c r="DT56" s="765"/>
      <c r="DU56" s="780"/>
      <c r="DV56" t="s" s="769">
        <v>549</v>
      </c>
      <c r="DW56" s="776">
        <v>0</v>
      </c>
      <c r="DX56" s="767"/>
    </row>
    <row r="57" ht="16" customHeight="1">
      <c r="A57" t="s" s="768">
        <v>557</v>
      </c>
      <c r="B57" t="s" s="766">
        <v>226</v>
      </c>
      <c r="C57" s="791"/>
      <c r="D57" s="765"/>
      <c r="E57" t="s" s="769">
        <v>557</v>
      </c>
      <c r="F57" t="s" s="766">
        <v>226</v>
      </c>
      <c r="G57" s="791"/>
      <c r="H57" s="765"/>
      <c r="I57" t="s" s="769">
        <v>557</v>
      </c>
      <c r="J57" t="s" s="766">
        <v>226</v>
      </c>
      <c r="K57" s="791"/>
      <c r="L57" s="764"/>
      <c r="M57" t="s" s="769">
        <v>557</v>
      </c>
      <c r="N57" t="s" s="766">
        <v>226</v>
      </c>
      <c r="O57" s="791"/>
      <c r="P57" s="765"/>
      <c r="Q57" t="s" s="769">
        <v>557</v>
      </c>
      <c r="R57" t="s" s="766">
        <v>226</v>
      </c>
      <c r="S57" s="791"/>
      <c r="T57" s="765"/>
      <c r="U57" t="s" s="769">
        <v>557</v>
      </c>
      <c r="V57" t="s" s="766">
        <v>226</v>
      </c>
      <c r="W57" s="791"/>
      <c r="X57" s="765"/>
      <c r="Y57" t="s" s="769">
        <v>557</v>
      </c>
      <c r="Z57" t="s" s="766">
        <v>226</v>
      </c>
      <c r="AA57" s="791"/>
      <c r="AB57" s="765"/>
      <c r="AC57" t="s" s="769">
        <v>557</v>
      </c>
      <c r="AD57" t="s" s="766">
        <v>226</v>
      </c>
      <c r="AE57" s="791"/>
      <c r="AF57" s="765"/>
      <c r="AG57" t="s" s="769">
        <v>557</v>
      </c>
      <c r="AH57" t="s" s="766">
        <v>226</v>
      </c>
      <c r="AI57" s="791"/>
      <c r="AJ57" s="765"/>
      <c r="AK57" t="s" s="769">
        <v>557</v>
      </c>
      <c r="AL57" t="s" s="766">
        <v>226</v>
      </c>
      <c r="AM57" s="791"/>
      <c r="AN57" s="765"/>
      <c r="AO57" t="s" s="769">
        <v>557</v>
      </c>
      <c r="AP57" t="s" s="766">
        <v>226</v>
      </c>
      <c r="AQ57" s="791"/>
      <c r="AR57" s="765"/>
      <c r="AS57" t="s" s="769">
        <v>557</v>
      </c>
      <c r="AT57" t="s" s="766">
        <v>226</v>
      </c>
      <c r="AU57" s="791"/>
      <c r="AV57" s="765"/>
      <c r="AW57" t="s" s="769">
        <v>557</v>
      </c>
      <c r="AX57" t="s" s="766">
        <v>226</v>
      </c>
      <c r="AY57" s="791"/>
      <c r="AZ57" s="765"/>
      <c r="BA57" t="s" s="769">
        <v>557</v>
      </c>
      <c r="BB57" t="s" s="766">
        <v>226</v>
      </c>
      <c r="BC57" s="791"/>
      <c r="BD57" s="765"/>
      <c r="BE57" t="s" s="769">
        <v>557</v>
      </c>
      <c r="BF57" t="s" s="766">
        <v>226</v>
      </c>
      <c r="BG57" s="791"/>
      <c r="BH57" s="765"/>
      <c r="BI57" t="s" s="769">
        <v>557</v>
      </c>
      <c r="BJ57" t="s" s="766">
        <v>226</v>
      </c>
      <c r="BK57" s="791"/>
      <c r="BL57" s="765"/>
      <c r="BM57" t="s" s="769">
        <v>557</v>
      </c>
      <c r="BN57" t="s" s="766">
        <v>226</v>
      </c>
      <c r="BO57" s="791"/>
      <c r="BP57" s="765"/>
      <c r="BQ57" t="s" s="769">
        <v>557</v>
      </c>
      <c r="BR57" t="s" s="766">
        <v>226</v>
      </c>
      <c r="BS57" s="791"/>
      <c r="BT57" s="765"/>
      <c r="BU57" t="s" s="769">
        <v>557</v>
      </c>
      <c r="BV57" t="s" s="766">
        <v>226</v>
      </c>
      <c r="BW57" s="791"/>
      <c r="BX57" s="765"/>
      <c r="BY57" t="s" s="769">
        <v>557</v>
      </c>
      <c r="BZ57" t="s" s="766">
        <v>226</v>
      </c>
      <c r="CA57" s="791"/>
      <c r="CB57" s="765"/>
      <c r="CC57" t="s" s="769">
        <v>557</v>
      </c>
      <c r="CD57" t="s" s="766">
        <v>226</v>
      </c>
      <c r="CE57" s="791"/>
      <c r="CF57" s="765"/>
      <c r="CG57" t="s" s="769">
        <v>557</v>
      </c>
      <c r="CH57" t="s" s="766">
        <v>226</v>
      </c>
      <c r="CI57" s="791"/>
      <c r="CJ57" s="765"/>
      <c r="CK57" t="s" s="769">
        <v>557</v>
      </c>
      <c r="CL57" t="s" s="766">
        <v>226</v>
      </c>
      <c r="CM57" s="791"/>
      <c r="CN57" s="765"/>
      <c r="CO57" t="s" s="769">
        <v>557</v>
      </c>
      <c r="CP57" t="s" s="766">
        <v>226</v>
      </c>
      <c r="CQ57" s="791"/>
      <c r="CR57" s="765"/>
      <c r="CS57" t="s" s="769">
        <v>557</v>
      </c>
      <c r="CT57" t="s" s="766">
        <v>226</v>
      </c>
      <c r="CU57" s="791"/>
      <c r="CV57" s="765"/>
      <c r="CW57" t="s" s="769">
        <v>557</v>
      </c>
      <c r="CX57" t="s" s="766">
        <v>226</v>
      </c>
      <c r="CY57" s="791"/>
      <c r="CZ57" s="765"/>
      <c r="DA57" t="s" s="769">
        <v>557</v>
      </c>
      <c r="DB57" t="s" s="766">
        <v>226</v>
      </c>
      <c r="DC57" s="791"/>
      <c r="DD57" s="765"/>
      <c r="DE57" t="s" s="769">
        <v>557</v>
      </c>
      <c r="DF57" t="s" s="766">
        <v>226</v>
      </c>
      <c r="DG57" s="791"/>
      <c r="DH57" s="765"/>
      <c r="DI57" t="s" s="769">
        <v>557</v>
      </c>
      <c r="DJ57" t="s" s="766">
        <v>226</v>
      </c>
      <c r="DK57" s="791"/>
      <c r="DL57" s="765"/>
      <c r="DM57" t="s" s="769">
        <v>557</v>
      </c>
      <c r="DN57" t="s" s="766">
        <v>226</v>
      </c>
      <c r="DO57" s="791"/>
      <c r="DP57" s="765"/>
      <c r="DQ57" t="s" s="769">
        <v>557</v>
      </c>
      <c r="DR57" t="s" s="766">
        <v>226</v>
      </c>
      <c r="DS57" s="791"/>
      <c r="DT57" s="765"/>
      <c r="DU57" t="s" s="769">
        <v>557</v>
      </c>
      <c r="DV57" t="s" s="766">
        <v>226</v>
      </c>
      <c r="DW57" s="791"/>
      <c r="DX57" s="767"/>
    </row>
    <row r="58" ht="16" customHeight="1">
      <c r="A58" s="777"/>
      <c r="B58" t="s" s="763">
        <v>545</v>
      </c>
      <c r="C58" s="764"/>
      <c r="D58" s="765"/>
      <c r="E58" s="778"/>
      <c r="F58" t="s" s="763">
        <v>545</v>
      </c>
      <c r="G58" s="764"/>
      <c r="H58" s="765"/>
      <c r="I58" s="778"/>
      <c r="J58" t="s" s="763">
        <v>545</v>
      </c>
      <c r="K58" s="764"/>
      <c r="L58" s="764"/>
      <c r="M58" s="778"/>
      <c r="N58" t="s" s="763">
        <v>545</v>
      </c>
      <c r="O58" s="764"/>
      <c r="P58" s="765"/>
      <c r="Q58" s="778"/>
      <c r="R58" t="s" s="763">
        <v>545</v>
      </c>
      <c r="S58" s="764"/>
      <c r="T58" s="765"/>
      <c r="U58" s="778"/>
      <c r="V58" t="s" s="763">
        <v>545</v>
      </c>
      <c r="W58" s="764"/>
      <c r="X58" s="765"/>
      <c r="Y58" s="778"/>
      <c r="Z58" t="s" s="763">
        <v>545</v>
      </c>
      <c r="AA58" s="764"/>
      <c r="AB58" s="765"/>
      <c r="AC58" s="778"/>
      <c r="AD58" t="s" s="763">
        <v>545</v>
      </c>
      <c r="AE58" s="764"/>
      <c r="AF58" s="765"/>
      <c r="AG58" s="778"/>
      <c r="AH58" t="s" s="763">
        <v>545</v>
      </c>
      <c r="AI58" s="764"/>
      <c r="AJ58" s="765"/>
      <c r="AK58" s="778"/>
      <c r="AL58" t="s" s="763">
        <v>545</v>
      </c>
      <c r="AM58" s="764"/>
      <c r="AN58" s="765"/>
      <c r="AO58" s="778"/>
      <c r="AP58" t="s" s="763">
        <v>545</v>
      </c>
      <c r="AQ58" s="764"/>
      <c r="AR58" s="765"/>
      <c r="AS58" s="778"/>
      <c r="AT58" t="s" s="763">
        <v>545</v>
      </c>
      <c r="AU58" s="764"/>
      <c r="AV58" s="765"/>
      <c r="AW58" s="778"/>
      <c r="AX58" t="s" s="763">
        <v>545</v>
      </c>
      <c r="AY58" s="764"/>
      <c r="AZ58" s="765"/>
      <c r="BA58" s="778"/>
      <c r="BB58" t="s" s="763">
        <v>545</v>
      </c>
      <c r="BC58" s="764"/>
      <c r="BD58" s="765"/>
      <c r="BE58" s="778"/>
      <c r="BF58" t="s" s="763">
        <v>545</v>
      </c>
      <c r="BG58" s="764"/>
      <c r="BH58" s="765"/>
      <c r="BI58" s="778"/>
      <c r="BJ58" t="s" s="763">
        <v>545</v>
      </c>
      <c r="BK58" s="764"/>
      <c r="BL58" s="765"/>
      <c r="BM58" s="778"/>
      <c r="BN58" t="s" s="763">
        <v>545</v>
      </c>
      <c r="BO58" s="764"/>
      <c r="BP58" s="765"/>
      <c r="BQ58" s="778"/>
      <c r="BR58" t="s" s="763">
        <v>545</v>
      </c>
      <c r="BS58" s="764"/>
      <c r="BT58" s="765"/>
      <c r="BU58" s="778"/>
      <c r="BV58" t="s" s="763">
        <v>545</v>
      </c>
      <c r="BW58" s="764"/>
      <c r="BX58" s="765"/>
      <c r="BY58" s="778"/>
      <c r="BZ58" t="s" s="763">
        <v>545</v>
      </c>
      <c r="CA58" s="764"/>
      <c r="CB58" s="765"/>
      <c r="CC58" s="778"/>
      <c r="CD58" t="s" s="763">
        <v>545</v>
      </c>
      <c r="CE58" s="764"/>
      <c r="CF58" s="765"/>
      <c r="CG58" s="778"/>
      <c r="CH58" t="s" s="763">
        <v>545</v>
      </c>
      <c r="CI58" s="764"/>
      <c r="CJ58" s="765"/>
      <c r="CK58" s="778"/>
      <c r="CL58" t="s" s="763">
        <v>545</v>
      </c>
      <c r="CM58" s="764"/>
      <c r="CN58" s="765"/>
      <c r="CO58" s="778"/>
      <c r="CP58" t="s" s="763">
        <v>545</v>
      </c>
      <c r="CQ58" s="764"/>
      <c r="CR58" s="765"/>
      <c r="CS58" s="778"/>
      <c r="CT58" t="s" s="763">
        <v>545</v>
      </c>
      <c r="CU58" s="764"/>
      <c r="CV58" s="765"/>
      <c r="CW58" s="778"/>
      <c r="CX58" t="s" s="763">
        <v>545</v>
      </c>
      <c r="CY58" s="764"/>
      <c r="CZ58" s="765"/>
      <c r="DA58" s="778"/>
      <c r="DB58" t="s" s="763">
        <v>545</v>
      </c>
      <c r="DC58" s="764"/>
      <c r="DD58" s="765"/>
      <c r="DE58" s="778"/>
      <c r="DF58" t="s" s="763">
        <v>545</v>
      </c>
      <c r="DG58" s="764"/>
      <c r="DH58" s="765"/>
      <c r="DI58" s="778"/>
      <c r="DJ58" t="s" s="763">
        <v>545</v>
      </c>
      <c r="DK58" s="764"/>
      <c r="DL58" s="765"/>
      <c r="DM58" s="778"/>
      <c r="DN58" t="s" s="763">
        <v>545</v>
      </c>
      <c r="DO58" s="764"/>
      <c r="DP58" s="765"/>
      <c r="DQ58" s="778"/>
      <c r="DR58" t="s" s="763">
        <v>545</v>
      </c>
      <c r="DS58" s="764"/>
      <c r="DT58" s="765"/>
      <c r="DU58" s="778"/>
      <c r="DV58" t="s" s="763">
        <v>545</v>
      </c>
      <c r="DW58" s="764"/>
      <c r="DX58" s="767"/>
    </row>
    <row r="59" ht="18" customHeight="1">
      <c r="A59" s="777"/>
      <c r="B59" t="s" s="772">
        <v>546</v>
      </c>
      <c r="C59" s="776">
        <v>0</v>
      </c>
      <c r="D59" s="765"/>
      <c r="E59" s="778"/>
      <c r="F59" t="s" s="772">
        <v>546</v>
      </c>
      <c r="G59" s="776">
        <v>0</v>
      </c>
      <c r="H59" s="765"/>
      <c r="I59" s="778"/>
      <c r="J59" t="s" s="772">
        <v>546</v>
      </c>
      <c r="K59" s="776">
        <v>0</v>
      </c>
      <c r="L59" s="765"/>
      <c r="M59" s="778"/>
      <c r="N59" t="s" s="772">
        <v>546</v>
      </c>
      <c r="O59" s="776">
        <v>0</v>
      </c>
      <c r="P59" s="765"/>
      <c r="Q59" s="778"/>
      <c r="R59" t="s" s="772">
        <v>546</v>
      </c>
      <c r="S59" s="776">
        <v>0</v>
      </c>
      <c r="T59" s="765"/>
      <c r="U59" s="778"/>
      <c r="V59" t="s" s="772">
        <v>546</v>
      </c>
      <c r="W59" s="776">
        <v>0</v>
      </c>
      <c r="X59" s="765"/>
      <c r="Y59" s="778"/>
      <c r="Z59" t="s" s="772">
        <v>546</v>
      </c>
      <c r="AA59" s="776">
        <v>0</v>
      </c>
      <c r="AB59" s="765"/>
      <c r="AC59" s="778"/>
      <c r="AD59" t="s" s="772">
        <v>546</v>
      </c>
      <c r="AE59" s="776">
        <v>0</v>
      </c>
      <c r="AF59" s="765"/>
      <c r="AG59" s="778"/>
      <c r="AH59" t="s" s="772">
        <v>546</v>
      </c>
      <c r="AI59" s="776">
        <v>0</v>
      </c>
      <c r="AJ59" s="765"/>
      <c r="AK59" s="778"/>
      <c r="AL59" t="s" s="772">
        <v>546</v>
      </c>
      <c r="AM59" s="776">
        <v>0</v>
      </c>
      <c r="AN59" s="765"/>
      <c r="AO59" s="778"/>
      <c r="AP59" t="s" s="772">
        <v>546</v>
      </c>
      <c r="AQ59" s="776">
        <v>0</v>
      </c>
      <c r="AR59" s="765"/>
      <c r="AS59" s="778"/>
      <c r="AT59" t="s" s="772">
        <v>546</v>
      </c>
      <c r="AU59" s="776">
        <v>0</v>
      </c>
      <c r="AV59" s="765"/>
      <c r="AW59" s="778"/>
      <c r="AX59" t="s" s="772">
        <v>546</v>
      </c>
      <c r="AY59" s="776">
        <v>0</v>
      </c>
      <c r="AZ59" s="765"/>
      <c r="BA59" s="778"/>
      <c r="BB59" t="s" s="772">
        <v>546</v>
      </c>
      <c r="BC59" s="776">
        <v>0</v>
      </c>
      <c r="BD59" s="765"/>
      <c r="BE59" s="778"/>
      <c r="BF59" t="s" s="772">
        <v>546</v>
      </c>
      <c r="BG59" s="776">
        <v>0</v>
      </c>
      <c r="BH59" s="765"/>
      <c r="BI59" s="778"/>
      <c r="BJ59" t="s" s="772">
        <v>546</v>
      </c>
      <c r="BK59" s="776">
        <v>0</v>
      </c>
      <c r="BL59" s="765"/>
      <c r="BM59" s="778"/>
      <c r="BN59" t="s" s="772">
        <v>546</v>
      </c>
      <c r="BO59" s="776">
        <v>0</v>
      </c>
      <c r="BP59" s="765"/>
      <c r="BQ59" s="778"/>
      <c r="BR59" t="s" s="772">
        <v>546</v>
      </c>
      <c r="BS59" s="776">
        <v>0</v>
      </c>
      <c r="BT59" s="765"/>
      <c r="BU59" s="778"/>
      <c r="BV59" t="s" s="772">
        <v>546</v>
      </c>
      <c r="BW59" s="776">
        <v>0</v>
      </c>
      <c r="BX59" s="765"/>
      <c r="BY59" s="778"/>
      <c r="BZ59" t="s" s="772">
        <v>546</v>
      </c>
      <c r="CA59" s="776">
        <v>0</v>
      </c>
      <c r="CB59" s="765"/>
      <c r="CC59" s="778"/>
      <c r="CD59" t="s" s="772">
        <v>546</v>
      </c>
      <c r="CE59" s="776">
        <v>0</v>
      </c>
      <c r="CF59" s="765"/>
      <c r="CG59" s="778"/>
      <c r="CH59" t="s" s="772">
        <v>546</v>
      </c>
      <c r="CI59" s="776">
        <v>0</v>
      </c>
      <c r="CJ59" s="765"/>
      <c r="CK59" s="778"/>
      <c r="CL59" t="s" s="772">
        <v>546</v>
      </c>
      <c r="CM59" s="776">
        <v>0</v>
      </c>
      <c r="CN59" s="765"/>
      <c r="CO59" s="778"/>
      <c r="CP59" t="s" s="772">
        <v>546</v>
      </c>
      <c r="CQ59" s="776">
        <v>0</v>
      </c>
      <c r="CR59" s="765"/>
      <c r="CS59" s="778"/>
      <c r="CT59" t="s" s="772">
        <v>546</v>
      </c>
      <c r="CU59" s="776">
        <v>0</v>
      </c>
      <c r="CV59" s="765"/>
      <c r="CW59" s="778"/>
      <c r="CX59" t="s" s="772">
        <v>546</v>
      </c>
      <c r="CY59" s="776">
        <v>0</v>
      </c>
      <c r="CZ59" s="765"/>
      <c r="DA59" s="778"/>
      <c r="DB59" t="s" s="772">
        <v>546</v>
      </c>
      <c r="DC59" s="776">
        <v>0</v>
      </c>
      <c r="DD59" s="765"/>
      <c r="DE59" s="778"/>
      <c r="DF59" t="s" s="772">
        <v>546</v>
      </c>
      <c r="DG59" s="776">
        <v>0</v>
      </c>
      <c r="DH59" s="765"/>
      <c r="DI59" s="778"/>
      <c r="DJ59" t="s" s="772">
        <v>546</v>
      </c>
      <c r="DK59" s="776">
        <v>0</v>
      </c>
      <c r="DL59" s="765"/>
      <c r="DM59" s="778"/>
      <c r="DN59" t="s" s="772">
        <v>546</v>
      </c>
      <c r="DO59" s="776">
        <v>0</v>
      </c>
      <c r="DP59" s="765"/>
      <c r="DQ59" s="778"/>
      <c r="DR59" t="s" s="772">
        <v>546</v>
      </c>
      <c r="DS59" s="776">
        <v>0</v>
      </c>
      <c r="DT59" s="765"/>
      <c r="DU59" s="778"/>
      <c r="DV59" t="s" s="772">
        <v>546</v>
      </c>
      <c r="DW59" s="776">
        <v>0</v>
      </c>
      <c r="DX59" s="767"/>
    </row>
    <row r="60" ht="16" customHeight="1">
      <c r="A60" s="777"/>
      <c r="B60" t="s" s="769">
        <v>547</v>
      </c>
      <c r="C60" s="776">
        <v>0</v>
      </c>
      <c r="D60" s="765"/>
      <c r="E60" s="778"/>
      <c r="F60" t="s" s="769">
        <v>547</v>
      </c>
      <c r="G60" s="776">
        <v>0</v>
      </c>
      <c r="H60" s="765"/>
      <c r="I60" s="778"/>
      <c r="J60" t="s" s="769">
        <v>547</v>
      </c>
      <c r="K60" s="776">
        <v>0</v>
      </c>
      <c r="L60" s="765"/>
      <c r="M60" s="778"/>
      <c r="N60" t="s" s="769">
        <v>547</v>
      </c>
      <c r="O60" s="776">
        <v>0</v>
      </c>
      <c r="P60" s="765"/>
      <c r="Q60" s="778"/>
      <c r="R60" t="s" s="769">
        <v>547</v>
      </c>
      <c r="S60" s="776">
        <v>0</v>
      </c>
      <c r="T60" s="765"/>
      <c r="U60" s="778"/>
      <c r="V60" t="s" s="769">
        <v>547</v>
      </c>
      <c r="W60" s="776">
        <v>0</v>
      </c>
      <c r="X60" s="765"/>
      <c r="Y60" s="778"/>
      <c r="Z60" t="s" s="769">
        <v>547</v>
      </c>
      <c r="AA60" s="776">
        <v>0</v>
      </c>
      <c r="AB60" s="765"/>
      <c r="AC60" s="778"/>
      <c r="AD60" t="s" s="769">
        <v>547</v>
      </c>
      <c r="AE60" s="776">
        <v>0</v>
      </c>
      <c r="AF60" s="765"/>
      <c r="AG60" s="778"/>
      <c r="AH60" t="s" s="769">
        <v>547</v>
      </c>
      <c r="AI60" s="776">
        <v>0</v>
      </c>
      <c r="AJ60" s="765"/>
      <c r="AK60" s="778"/>
      <c r="AL60" t="s" s="769">
        <v>547</v>
      </c>
      <c r="AM60" s="776">
        <v>0</v>
      </c>
      <c r="AN60" s="765"/>
      <c r="AO60" s="778"/>
      <c r="AP60" t="s" s="769">
        <v>547</v>
      </c>
      <c r="AQ60" s="776">
        <v>0</v>
      </c>
      <c r="AR60" s="765"/>
      <c r="AS60" s="778"/>
      <c r="AT60" t="s" s="769">
        <v>547</v>
      </c>
      <c r="AU60" s="776">
        <v>0</v>
      </c>
      <c r="AV60" s="765"/>
      <c r="AW60" s="778"/>
      <c r="AX60" t="s" s="769">
        <v>547</v>
      </c>
      <c r="AY60" s="776">
        <v>0</v>
      </c>
      <c r="AZ60" s="765"/>
      <c r="BA60" s="778"/>
      <c r="BB60" t="s" s="769">
        <v>547</v>
      </c>
      <c r="BC60" s="776">
        <v>0</v>
      </c>
      <c r="BD60" s="765"/>
      <c r="BE60" s="778"/>
      <c r="BF60" t="s" s="769">
        <v>547</v>
      </c>
      <c r="BG60" s="776">
        <v>0</v>
      </c>
      <c r="BH60" s="765"/>
      <c r="BI60" s="778"/>
      <c r="BJ60" t="s" s="769">
        <v>547</v>
      </c>
      <c r="BK60" s="776">
        <v>0</v>
      </c>
      <c r="BL60" s="765"/>
      <c r="BM60" s="778"/>
      <c r="BN60" t="s" s="769">
        <v>547</v>
      </c>
      <c r="BO60" s="776">
        <v>0</v>
      </c>
      <c r="BP60" s="765"/>
      <c r="BQ60" s="778"/>
      <c r="BR60" t="s" s="769">
        <v>547</v>
      </c>
      <c r="BS60" s="776">
        <v>0</v>
      </c>
      <c r="BT60" s="765"/>
      <c r="BU60" s="778"/>
      <c r="BV60" t="s" s="769">
        <v>547</v>
      </c>
      <c r="BW60" s="776">
        <v>0</v>
      </c>
      <c r="BX60" s="765"/>
      <c r="BY60" s="778"/>
      <c r="BZ60" t="s" s="769">
        <v>547</v>
      </c>
      <c r="CA60" s="776">
        <v>0</v>
      </c>
      <c r="CB60" s="765"/>
      <c r="CC60" s="778"/>
      <c r="CD60" t="s" s="769">
        <v>547</v>
      </c>
      <c r="CE60" s="776">
        <v>0</v>
      </c>
      <c r="CF60" s="765"/>
      <c r="CG60" s="778"/>
      <c r="CH60" t="s" s="769">
        <v>547</v>
      </c>
      <c r="CI60" s="776">
        <v>0</v>
      </c>
      <c r="CJ60" s="765"/>
      <c r="CK60" s="778"/>
      <c r="CL60" t="s" s="769">
        <v>547</v>
      </c>
      <c r="CM60" s="776">
        <v>0</v>
      </c>
      <c r="CN60" s="765"/>
      <c r="CO60" s="778"/>
      <c r="CP60" t="s" s="769">
        <v>547</v>
      </c>
      <c r="CQ60" s="776">
        <v>0</v>
      </c>
      <c r="CR60" s="765"/>
      <c r="CS60" s="778"/>
      <c r="CT60" t="s" s="769">
        <v>547</v>
      </c>
      <c r="CU60" s="776">
        <v>0</v>
      </c>
      <c r="CV60" s="765"/>
      <c r="CW60" s="778"/>
      <c r="CX60" t="s" s="769">
        <v>547</v>
      </c>
      <c r="CY60" s="776">
        <v>0</v>
      </c>
      <c r="CZ60" s="765"/>
      <c r="DA60" s="778"/>
      <c r="DB60" t="s" s="769">
        <v>547</v>
      </c>
      <c r="DC60" s="776">
        <v>0</v>
      </c>
      <c r="DD60" s="765"/>
      <c r="DE60" s="778"/>
      <c r="DF60" t="s" s="769">
        <v>547</v>
      </c>
      <c r="DG60" s="776">
        <v>0</v>
      </c>
      <c r="DH60" s="765"/>
      <c r="DI60" s="778"/>
      <c r="DJ60" t="s" s="769">
        <v>547</v>
      </c>
      <c r="DK60" s="776">
        <v>0</v>
      </c>
      <c r="DL60" s="765"/>
      <c r="DM60" s="778"/>
      <c r="DN60" t="s" s="769">
        <v>547</v>
      </c>
      <c r="DO60" s="776">
        <v>0</v>
      </c>
      <c r="DP60" s="765"/>
      <c r="DQ60" s="778"/>
      <c r="DR60" t="s" s="769">
        <v>547</v>
      </c>
      <c r="DS60" s="776">
        <v>0</v>
      </c>
      <c r="DT60" s="765"/>
      <c r="DU60" s="778"/>
      <c r="DV60" t="s" s="769">
        <v>547</v>
      </c>
      <c r="DW60" s="776">
        <v>0</v>
      </c>
      <c r="DX60" s="767"/>
    </row>
    <row r="61" ht="32" customHeight="1">
      <c r="A61" s="777"/>
      <c r="B61" t="s" s="763">
        <v>543</v>
      </c>
      <c r="C61" s="764"/>
      <c r="D61" s="765"/>
      <c r="E61" s="778"/>
      <c r="F61" t="s" s="763">
        <v>543</v>
      </c>
      <c r="G61" s="764"/>
      <c r="H61" s="765"/>
      <c r="I61" s="778"/>
      <c r="J61" t="s" s="763">
        <v>543</v>
      </c>
      <c r="K61" s="764"/>
      <c r="L61" s="764"/>
      <c r="M61" s="778"/>
      <c r="N61" t="s" s="763">
        <v>543</v>
      </c>
      <c r="O61" s="764"/>
      <c r="P61" s="765"/>
      <c r="Q61" s="778"/>
      <c r="R61" t="s" s="763">
        <v>543</v>
      </c>
      <c r="S61" s="764"/>
      <c r="T61" s="765"/>
      <c r="U61" s="778"/>
      <c r="V61" t="s" s="763">
        <v>543</v>
      </c>
      <c r="W61" s="764"/>
      <c r="X61" s="765"/>
      <c r="Y61" s="778"/>
      <c r="Z61" t="s" s="763">
        <v>543</v>
      </c>
      <c r="AA61" s="764"/>
      <c r="AB61" s="765"/>
      <c r="AC61" s="778"/>
      <c r="AD61" t="s" s="763">
        <v>543</v>
      </c>
      <c r="AE61" s="764"/>
      <c r="AF61" s="765"/>
      <c r="AG61" s="778"/>
      <c r="AH61" t="s" s="763">
        <v>543</v>
      </c>
      <c r="AI61" s="764"/>
      <c r="AJ61" s="765"/>
      <c r="AK61" s="778"/>
      <c r="AL61" t="s" s="763">
        <v>543</v>
      </c>
      <c r="AM61" s="764"/>
      <c r="AN61" s="765"/>
      <c r="AO61" s="778"/>
      <c r="AP61" t="s" s="763">
        <v>543</v>
      </c>
      <c r="AQ61" s="764"/>
      <c r="AR61" s="765"/>
      <c r="AS61" s="778"/>
      <c r="AT61" t="s" s="763">
        <v>543</v>
      </c>
      <c r="AU61" s="764"/>
      <c r="AV61" s="765"/>
      <c r="AW61" s="778"/>
      <c r="AX61" t="s" s="763">
        <v>543</v>
      </c>
      <c r="AY61" s="764"/>
      <c r="AZ61" s="765"/>
      <c r="BA61" s="778"/>
      <c r="BB61" t="s" s="763">
        <v>543</v>
      </c>
      <c r="BC61" s="764"/>
      <c r="BD61" s="765"/>
      <c r="BE61" s="778"/>
      <c r="BF61" t="s" s="763">
        <v>543</v>
      </c>
      <c r="BG61" s="764"/>
      <c r="BH61" s="765"/>
      <c r="BI61" s="778"/>
      <c r="BJ61" t="s" s="763">
        <v>543</v>
      </c>
      <c r="BK61" s="764"/>
      <c r="BL61" s="765"/>
      <c r="BM61" s="778"/>
      <c r="BN61" t="s" s="763">
        <v>543</v>
      </c>
      <c r="BO61" s="764"/>
      <c r="BP61" s="765"/>
      <c r="BQ61" s="778"/>
      <c r="BR61" t="s" s="763">
        <v>543</v>
      </c>
      <c r="BS61" s="764"/>
      <c r="BT61" s="765"/>
      <c r="BU61" s="778"/>
      <c r="BV61" t="s" s="763">
        <v>543</v>
      </c>
      <c r="BW61" s="764"/>
      <c r="BX61" s="765"/>
      <c r="BY61" s="778"/>
      <c r="BZ61" t="s" s="763">
        <v>543</v>
      </c>
      <c r="CA61" s="764"/>
      <c r="CB61" s="765"/>
      <c r="CC61" s="778"/>
      <c r="CD61" t="s" s="763">
        <v>543</v>
      </c>
      <c r="CE61" s="764"/>
      <c r="CF61" s="765"/>
      <c r="CG61" s="778"/>
      <c r="CH61" t="s" s="763">
        <v>543</v>
      </c>
      <c r="CI61" s="764"/>
      <c r="CJ61" s="765"/>
      <c r="CK61" s="778"/>
      <c r="CL61" t="s" s="763">
        <v>543</v>
      </c>
      <c r="CM61" s="764"/>
      <c r="CN61" s="765"/>
      <c r="CO61" s="778"/>
      <c r="CP61" t="s" s="763">
        <v>543</v>
      </c>
      <c r="CQ61" s="764"/>
      <c r="CR61" s="765"/>
      <c r="CS61" s="778"/>
      <c r="CT61" t="s" s="763">
        <v>543</v>
      </c>
      <c r="CU61" s="764"/>
      <c r="CV61" s="765"/>
      <c r="CW61" s="778"/>
      <c r="CX61" t="s" s="763">
        <v>543</v>
      </c>
      <c r="CY61" s="764"/>
      <c r="CZ61" s="765"/>
      <c r="DA61" s="778"/>
      <c r="DB61" t="s" s="763">
        <v>543</v>
      </c>
      <c r="DC61" s="764"/>
      <c r="DD61" s="765"/>
      <c r="DE61" s="778"/>
      <c r="DF61" t="s" s="763">
        <v>543</v>
      </c>
      <c r="DG61" s="764"/>
      <c r="DH61" s="765"/>
      <c r="DI61" s="778"/>
      <c r="DJ61" t="s" s="763">
        <v>543</v>
      </c>
      <c r="DK61" s="764"/>
      <c r="DL61" s="765"/>
      <c r="DM61" s="778"/>
      <c r="DN61" t="s" s="763">
        <v>543</v>
      </c>
      <c r="DO61" s="764"/>
      <c r="DP61" s="765"/>
      <c r="DQ61" s="778"/>
      <c r="DR61" t="s" s="763">
        <v>543</v>
      </c>
      <c r="DS61" s="764"/>
      <c r="DT61" s="765"/>
      <c r="DU61" s="778"/>
      <c r="DV61" t="s" s="763">
        <v>543</v>
      </c>
      <c r="DW61" s="764"/>
      <c r="DX61" s="767"/>
    </row>
    <row r="62" ht="18" customHeight="1">
      <c r="A62" s="777"/>
      <c r="B62" t="s" s="772">
        <v>548</v>
      </c>
      <c r="C62" s="776">
        <v>0</v>
      </c>
      <c r="D62" s="765"/>
      <c r="E62" s="778"/>
      <c r="F62" t="s" s="772">
        <v>548</v>
      </c>
      <c r="G62" s="776">
        <v>0</v>
      </c>
      <c r="H62" s="765"/>
      <c r="I62" s="778"/>
      <c r="J62" t="s" s="772">
        <v>548</v>
      </c>
      <c r="K62" s="776">
        <v>0</v>
      </c>
      <c r="L62" s="765"/>
      <c r="M62" s="778"/>
      <c r="N62" t="s" s="772">
        <v>548</v>
      </c>
      <c r="O62" s="776">
        <v>0</v>
      </c>
      <c r="P62" s="765"/>
      <c r="Q62" s="778"/>
      <c r="R62" t="s" s="772">
        <v>548</v>
      </c>
      <c r="S62" s="776">
        <v>0</v>
      </c>
      <c r="T62" s="765"/>
      <c r="U62" s="778"/>
      <c r="V62" t="s" s="772">
        <v>548</v>
      </c>
      <c r="W62" s="776">
        <v>0</v>
      </c>
      <c r="X62" s="765"/>
      <c r="Y62" s="778"/>
      <c r="Z62" t="s" s="772">
        <v>548</v>
      </c>
      <c r="AA62" s="776">
        <v>0</v>
      </c>
      <c r="AB62" s="765"/>
      <c r="AC62" s="778"/>
      <c r="AD62" t="s" s="772">
        <v>548</v>
      </c>
      <c r="AE62" s="776">
        <v>0</v>
      </c>
      <c r="AF62" s="765"/>
      <c r="AG62" s="778"/>
      <c r="AH62" t="s" s="772">
        <v>548</v>
      </c>
      <c r="AI62" s="776">
        <v>0</v>
      </c>
      <c r="AJ62" s="765"/>
      <c r="AK62" s="778"/>
      <c r="AL62" t="s" s="772">
        <v>548</v>
      </c>
      <c r="AM62" s="776">
        <v>0</v>
      </c>
      <c r="AN62" s="765"/>
      <c r="AO62" s="778"/>
      <c r="AP62" t="s" s="772">
        <v>548</v>
      </c>
      <c r="AQ62" s="776">
        <v>0</v>
      </c>
      <c r="AR62" s="765"/>
      <c r="AS62" s="778"/>
      <c r="AT62" t="s" s="772">
        <v>548</v>
      </c>
      <c r="AU62" s="776">
        <v>0</v>
      </c>
      <c r="AV62" s="765"/>
      <c r="AW62" s="778"/>
      <c r="AX62" t="s" s="772">
        <v>548</v>
      </c>
      <c r="AY62" s="776">
        <v>0</v>
      </c>
      <c r="AZ62" s="765"/>
      <c r="BA62" s="778"/>
      <c r="BB62" t="s" s="772">
        <v>548</v>
      </c>
      <c r="BC62" s="776">
        <v>0</v>
      </c>
      <c r="BD62" s="765"/>
      <c r="BE62" s="778"/>
      <c r="BF62" t="s" s="772">
        <v>548</v>
      </c>
      <c r="BG62" s="776">
        <v>0</v>
      </c>
      <c r="BH62" s="765"/>
      <c r="BI62" s="778"/>
      <c r="BJ62" t="s" s="772">
        <v>548</v>
      </c>
      <c r="BK62" s="776">
        <v>0</v>
      </c>
      <c r="BL62" s="765"/>
      <c r="BM62" s="778"/>
      <c r="BN62" t="s" s="772">
        <v>548</v>
      </c>
      <c r="BO62" s="776">
        <v>0</v>
      </c>
      <c r="BP62" s="765"/>
      <c r="BQ62" s="778"/>
      <c r="BR62" t="s" s="772">
        <v>548</v>
      </c>
      <c r="BS62" s="776">
        <v>0</v>
      </c>
      <c r="BT62" s="765"/>
      <c r="BU62" s="778"/>
      <c r="BV62" t="s" s="772">
        <v>548</v>
      </c>
      <c r="BW62" s="776">
        <v>0</v>
      </c>
      <c r="BX62" s="765"/>
      <c r="BY62" s="778"/>
      <c r="BZ62" t="s" s="772">
        <v>548</v>
      </c>
      <c r="CA62" s="776">
        <v>0</v>
      </c>
      <c r="CB62" s="765"/>
      <c r="CC62" s="778"/>
      <c r="CD62" t="s" s="772">
        <v>548</v>
      </c>
      <c r="CE62" s="776">
        <v>0</v>
      </c>
      <c r="CF62" s="765"/>
      <c r="CG62" s="778"/>
      <c r="CH62" t="s" s="772">
        <v>548</v>
      </c>
      <c r="CI62" s="776">
        <v>0</v>
      </c>
      <c r="CJ62" s="765"/>
      <c r="CK62" s="778"/>
      <c r="CL62" t="s" s="772">
        <v>548</v>
      </c>
      <c r="CM62" s="776">
        <v>0</v>
      </c>
      <c r="CN62" s="765"/>
      <c r="CO62" s="778"/>
      <c r="CP62" t="s" s="772">
        <v>548</v>
      </c>
      <c r="CQ62" s="776">
        <v>0</v>
      </c>
      <c r="CR62" s="765"/>
      <c r="CS62" s="778"/>
      <c r="CT62" t="s" s="772">
        <v>548</v>
      </c>
      <c r="CU62" s="776">
        <v>0</v>
      </c>
      <c r="CV62" s="765"/>
      <c r="CW62" s="778"/>
      <c r="CX62" t="s" s="772">
        <v>548</v>
      </c>
      <c r="CY62" s="776">
        <v>0</v>
      </c>
      <c r="CZ62" s="765"/>
      <c r="DA62" s="778"/>
      <c r="DB62" t="s" s="772">
        <v>548</v>
      </c>
      <c r="DC62" s="776">
        <v>0</v>
      </c>
      <c r="DD62" s="765"/>
      <c r="DE62" s="778"/>
      <c r="DF62" t="s" s="772">
        <v>548</v>
      </c>
      <c r="DG62" s="776">
        <v>0</v>
      </c>
      <c r="DH62" s="765"/>
      <c r="DI62" s="778"/>
      <c r="DJ62" t="s" s="772">
        <v>548</v>
      </c>
      <c r="DK62" s="776">
        <v>0</v>
      </c>
      <c r="DL62" s="765"/>
      <c r="DM62" s="778"/>
      <c r="DN62" t="s" s="772">
        <v>548</v>
      </c>
      <c r="DO62" s="776">
        <v>0</v>
      </c>
      <c r="DP62" s="765"/>
      <c r="DQ62" s="778"/>
      <c r="DR62" t="s" s="772">
        <v>548</v>
      </c>
      <c r="DS62" s="776">
        <v>0</v>
      </c>
      <c r="DT62" s="765"/>
      <c r="DU62" s="778"/>
      <c r="DV62" t="s" s="772">
        <v>548</v>
      </c>
      <c r="DW62" s="776">
        <v>0</v>
      </c>
      <c r="DX62" s="767"/>
    </row>
    <row r="63" ht="16" customHeight="1">
      <c r="A63" s="777"/>
      <c r="B63" t="s" s="769">
        <v>549</v>
      </c>
      <c r="C63" s="776">
        <v>0</v>
      </c>
      <c r="D63" s="765"/>
      <c r="E63" s="778"/>
      <c r="F63" t="s" s="769">
        <v>549</v>
      </c>
      <c r="G63" s="776">
        <v>0</v>
      </c>
      <c r="H63" s="765"/>
      <c r="I63" s="778"/>
      <c r="J63" t="s" s="769">
        <v>549</v>
      </c>
      <c r="K63" s="776">
        <v>0</v>
      </c>
      <c r="L63" s="765"/>
      <c r="M63" s="778"/>
      <c r="N63" t="s" s="769">
        <v>549</v>
      </c>
      <c r="O63" s="776">
        <v>0</v>
      </c>
      <c r="P63" s="765"/>
      <c r="Q63" s="778"/>
      <c r="R63" t="s" s="769">
        <v>549</v>
      </c>
      <c r="S63" s="776">
        <v>0</v>
      </c>
      <c r="T63" s="765"/>
      <c r="U63" s="778"/>
      <c r="V63" t="s" s="769">
        <v>549</v>
      </c>
      <c r="W63" s="776">
        <v>0</v>
      </c>
      <c r="X63" s="765"/>
      <c r="Y63" s="778"/>
      <c r="Z63" t="s" s="769">
        <v>549</v>
      </c>
      <c r="AA63" s="776">
        <v>0</v>
      </c>
      <c r="AB63" s="765"/>
      <c r="AC63" s="778"/>
      <c r="AD63" t="s" s="769">
        <v>549</v>
      </c>
      <c r="AE63" s="776">
        <v>0</v>
      </c>
      <c r="AF63" s="765"/>
      <c r="AG63" s="778"/>
      <c r="AH63" t="s" s="769">
        <v>549</v>
      </c>
      <c r="AI63" s="776">
        <v>0</v>
      </c>
      <c r="AJ63" s="765"/>
      <c r="AK63" s="778"/>
      <c r="AL63" t="s" s="769">
        <v>549</v>
      </c>
      <c r="AM63" s="776">
        <v>0</v>
      </c>
      <c r="AN63" s="765"/>
      <c r="AO63" s="778"/>
      <c r="AP63" t="s" s="769">
        <v>549</v>
      </c>
      <c r="AQ63" s="776">
        <v>0</v>
      </c>
      <c r="AR63" s="765"/>
      <c r="AS63" s="778"/>
      <c r="AT63" t="s" s="769">
        <v>549</v>
      </c>
      <c r="AU63" s="776">
        <v>0</v>
      </c>
      <c r="AV63" s="765"/>
      <c r="AW63" s="778"/>
      <c r="AX63" t="s" s="769">
        <v>549</v>
      </c>
      <c r="AY63" s="776">
        <v>0</v>
      </c>
      <c r="AZ63" s="765"/>
      <c r="BA63" s="778"/>
      <c r="BB63" t="s" s="769">
        <v>549</v>
      </c>
      <c r="BC63" s="776">
        <v>0</v>
      </c>
      <c r="BD63" s="765"/>
      <c r="BE63" s="778"/>
      <c r="BF63" t="s" s="769">
        <v>549</v>
      </c>
      <c r="BG63" s="776">
        <v>0</v>
      </c>
      <c r="BH63" s="765"/>
      <c r="BI63" s="778"/>
      <c r="BJ63" t="s" s="769">
        <v>549</v>
      </c>
      <c r="BK63" s="776">
        <v>0</v>
      </c>
      <c r="BL63" s="765"/>
      <c r="BM63" s="778"/>
      <c r="BN63" t="s" s="769">
        <v>549</v>
      </c>
      <c r="BO63" s="776">
        <v>0</v>
      </c>
      <c r="BP63" s="765"/>
      <c r="BQ63" s="778"/>
      <c r="BR63" t="s" s="769">
        <v>549</v>
      </c>
      <c r="BS63" s="776">
        <v>0</v>
      </c>
      <c r="BT63" s="765"/>
      <c r="BU63" s="778"/>
      <c r="BV63" t="s" s="769">
        <v>549</v>
      </c>
      <c r="BW63" s="776">
        <v>0</v>
      </c>
      <c r="BX63" s="765"/>
      <c r="BY63" s="778"/>
      <c r="BZ63" t="s" s="769">
        <v>549</v>
      </c>
      <c r="CA63" s="776">
        <v>0</v>
      </c>
      <c r="CB63" s="765"/>
      <c r="CC63" s="778"/>
      <c r="CD63" t="s" s="769">
        <v>549</v>
      </c>
      <c r="CE63" s="776">
        <v>0</v>
      </c>
      <c r="CF63" s="765"/>
      <c r="CG63" s="778"/>
      <c r="CH63" t="s" s="769">
        <v>549</v>
      </c>
      <c r="CI63" s="776">
        <v>0</v>
      </c>
      <c r="CJ63" s="765"/>
      <c r="CK63" s="778"/>
      <c r="CL63" t="s" s="769">
        <v>549</v>
      </c>
      <c r="CM63" s="776">
        <v>0</v>
      </c>
      <c r="CN63" s="765"/>
      <c r="CO63" s="778"/>
      <c r="CP63" t="s" s="769">
        <v>549</v>
      </c>
      <c r="CQ63" s="776">
        <v>0</v>
      </c>
      <c r="CR63" s="765"/>
      <c r="CS63" s="778"/>
      <c r="CT63" t="s" s="769">
        <v>549</v>
      </c>
      <c r="CU63" s="776">
        <v>0</v>
      </c>
      <c r="CV63" s="765"/>
      <c r="CW63" s="778"/>
      <c r="CX63" t="s" s="769">
        <v>549</v>
      </c>
      <c r="CY63" s="776">
        <v>0</v>
      </c>
      <c r="CZ63" s="765"/>
      <c r="DA63" s="778"/>
      <c r="DB63" t="s" s="769">
        <v>549</v>
      </c>
      <c r="DC63" s="776">
        <v>0</v>
      </c>
      <c r="DD63" s="765"/>
      <c r="DE63" s="778"/>
      <c r="DF63" t="s" s="769">
        <v>549</v>
      </c>
      <c r="DG63" s="776">
        <v>0</v>
      </c>
      <c r="DH63" s="765"/>
      <c r="DI63" s="778"/>
      <c r="DJ63" t="s" s="769">
        <v>549</v>
      </c>
      <c r="DK63" s="776">
        <v>0</v>
      </c>
      <c r="DL63" s="765"/>
      <c r="DM63" s="778"/>
      <c r="DN63" t="s" s="769">
        <v>549</v>
      </c>
      <c r="DO63" s="776">
        <v>0</v>
      </c>
      <c r="DP63" s="765"/>
      <c r="DQ63" s="778"/>
      <c r="DR63" t="s" s="769">
        <v>549</v>
      </c>
      <c r="DS63" s="776">
        <v>0</v>
      </c>
      <c r="DT63" s="765"/>
      <c r="DU63" s="778"/>
      <c r="DV63" t="s" s="769">
        <v>549</v>
      </c>
      <c r="DW63" s="776">
        <v>0</v>
      </c>
      <c r="DX63" s="767"/>
    </row>
    <row r="64" ht="16" customHeight="1">
      <c r="A64" t="s" s="770">
        <v>558</v>
      </c>
      <c r="B64" t="s" s="766">
        <v>226</v>
      </c>
      <c r="C64" s="791"/>
      <c r="D64" s="765"/>
      <c r="E64" t="s" s="772">
        <v>558</v>
      </c>
      <c r="F64" t="s" s="766">
        <v>226</v>
      </c>
      <c r="G64" s="791"/>
      <c r="H64" s="765"/>
      <c r="I64" t="s" s="772">
        <v>558</v>
      </c>
      <c r="J64" t="s" s="766">
        <v>226</v>
      </c>
      <c r="K64" s="791"/>
      <c r="L64" s="764"/>
      <c r="M64" t="s" s="772">
        <v>558</v>
      </c>
      <c r="N64" t="s" s="766">
        <v>226</v>
      </c>
      <c r="O64" s="791"/>
      <c r="P64" s="765"/>
      <c r="Q64" t="s" s="772">
        <v>558</v>
      </c>
      <c r="R64" t="s" s="766">
        <v>226</v>
      </c>
      <c r="S64" s="791"/>
      <c r="T64" s="765"/>
      <c r="U64" t="s" s="772">
        <v>558</v>
      </c>
      <c r="V64" t="s" s="766">
        <v>226</v>
      </c>
      <c r="W64" s="791"/>
      <c r="X64" s="765"/>
      <c r="Y64" t="s" s="772">
        <v>558</v>
      </c>
      <c r="Z64" t="s" s="766">
        <v>226</v>
      </c>
      <c r="AA64" s="791"/>
      <c r="AB64" s="765"/>
      <c r="AC64" t="s" s="772">
        <v>558</v>
      </c>
      <c r="AD64" t="s" s="766">
        <v>226</v>
      </c>
      <c r="AE64" s="791"/>
      <c r="AF64" s="765"/>
      <c r="AG64" t="s" s="772">
        <v>558</v>
      </c>
      <c r="AH64" t="s" s="766">
        <v>226</v>
      </c>
      <c r="AI64" s="791"/>
      <c r="AJ64" s="765"/>
      <c r="AK64" t="s" s="772">
        <v>558</v>
      </c>
      <c r="AL64" t="s" s="766">
        <v>226</v>
      </c>
      <c r="AM64" s="791"/>
      <c r="AN64" s="765"/>
      <c r="AO64" t="s" s="772">
        <v>558</v>
      </c>
      <c r="AP64" t="s" s="766">
        <v>226</v>
      </c>
      <c r="AQ64" s="791"/>
      <c r="AR64" s="765"/>
      <c r="AS64" t="s" s="772">
        <v>558</v>
      </c>
      <c r="AT64" t="s" s="766">
        <v>226</v>
      </c>
      <c r="AU64" s="791"/>
      <c r="AV64" s="765"/>
      <c r="AW64" t="s" s="772">
        <v>558</v>
      </c>
      <c r="AX64" t="s" s="766">
        <v>226</v>
      </c>
      <c r="AY64" s="791"/>
      <c r="AZ64" s="765"/>
      <c r="BA64" t="s" s="772">
        <v>558</v>
      </c>
      <c r="BB64" t="s" s="766">
        <v>226</v>
      </c>
      <c r="BC64" s="791"/>
      <c r="BD64" s="765"/>
      <c r="BE64" t="s" s="772">
        <v>558</v>
      </c>
      <c r="BF64" t="s" s="766">
        <v>226</v>
      </c>
      <c r="BG64" s="791"/>
      <c r="BH64" s="765"/>
      <c r="BI64" t="s" s="772">
        <v>558</v>
      </c>
      <c r="BJ64" t="s" s="766">
        <v>226</v>
      </c>
      <c r="BK64" s="791"/>
      <c r="BL64" s="765"/>
      <c r="BM64" t="s" s="772">
        <v>558</v>
      </c>
      <c r="BN64" t="s" s="766">
        <v>226</v>
      </c>
      <c r="BO64" s="791"/>
      <c r="BP64" s="765"/>
      <c r="BQ64" t="s" s="772">
        <v>558</v>
      </c>
      <c r="BR64" t="s" s="766">
        <v>226</v>
      </c>
      <c r="BS64" s="791"/>
      <c r="BT64" s="765"/>
      <c r="BU64" t="s" s="772">
        <v>558</v>
      </c>
      <c r="BV64" t="s" s="766">
        <v>226</v>
      </c>
      <c r="BW64" s="791"/>
      <c r="BX64" s="765"/>
      <c r="BY64" t="s" s="772">
        <v>558</v>
      </c>
      <c r="BZ64" t="s" s="766">
        <v>226</v>
      </c>
      <c r="CA64" s="791"/>
      <c r="CB64" s="765"/>
      <c r="CC64" t="s" s="772">
        <v>558</v>
      </c>
      <c r="CD64" t="s" s="766">
        <v>226</v>
      </c>
      <c r="CE64" s="791"/>
      <c r="CF64" s="765"/>
      <c r="CG64" t="s" s="772">
        <v>558</v>
      </c>
      <c r="CH64" t="s" s="766">
        <v>226</v>
      </c>
      <c r="CI64" s="791"/>
      <c r="CJ64" s="765"/>
      <c r="CK64" t="s" s="772">
        <v>558</v>
      </c>
      <c r="CL64" t="s" s="766">
        <v>226</v>
      </c>
      <c r="CM64" s="791"/>
      <c r="CN64" s="765"/>
      <c r="CO64" t="s" s="772">
        <v>558</v>
      </c>
      <c r="CP64" t="s" s="766">
        <v>226</v>
      </c>
      <c r="CQ64" s="791"/>
      <c r="CR64" s="765"/>
      <c r="CS64" t="s" s="772">
        <v>558</v>
      </c>
      <c r="CT64" t="s" s="766">
        <v>226</v>
      </c>
      <c r="CU64" s="791"/>
      <c r="CV64" s="765"/>
      <c r="CW64" t="s" s="772">
        <v>558</v>
      </c>
      <c r="CX64" t="s" s="766">
        <v>226</v>
      </c>
      <c r="CY64" s="791"/>
      <c r="CZ64" s="765"/>
      <c r="DA64" t="s" s="772">
        <v>558</v>
      </c>
      <c r="DB64" t="s" s="766">
        <v>226</v>
      </c>
      <c r="DC64" s="791"/>
      <c r="DD64" s="765"/>
      <c r="DE64" t="s" s="772">
        <v>558</v>
      </c>
      <c r="DF64" t="s" s="766">
        <v>226</v>
      </c>
      <c r="DG64" s="791"/>
      <c r="DH64" s="765"/>
      <c r="DI64" t="s" s="772">
        <v>558</v>
      </c>
      <c r="DJ64" t="s" s="766">
        <v>226</v>
      </c>
      <c r="DK64" s="791"/>
      <c r="DL64" s="765"/>
      <c r="DM64" t="s" s="772">
        <v>558</v>
      </c>
      <c r="DN64" t="s" s="766">
        <v>226</v>
      </c>
      <c r="DO64" s="791"/>
      <c r="DP64" s="765"/>
      <c r="DQ64" t="s" s="772">
        <v>558</v>
      </c>
      <c r="DR64" t="s" s="766">
        <v>226</v>
      </c>
      <c r="DS64" s="791"/>
      <c r="DT64" s="765"/>
      <c r="DU64" t="s" s="772">
        <v>558</v>
      </c>
      <c r="DV64" t="s" s="766">
        <v>226</v>
      </c>
      <c r="DW64" s="791"/>
      <c r="DX64" s="767"/>
    </row>
    <row r="65" ht="16" customHeight="1">
      <c r="A65" s="779"/>
      <c r="B65" t="s" s="763">
        <v>545</v>
      </c>
      <c r="C65" s="764"/>
      <c r="D65" s="765"/>
      <c r="E65" s="780"/>
      <c r="F65" t="s" s="763">
        <v>545</v>
      </c>
      <c r="G65" s="764"/>
      <c r="H65" s="765"/>
      <c r="I65" s="780"/>
      <c r="J65" t="s" s="763">
        <v>545</v>
      </c>
      <c r="K65" s="764"/>
      <c r="L65" s="764"/>
      <c r="M65" s="780"/>
      <c r="N65" t="s" s="763">
        <v>545</v>
      </c>
      <c r="O65" s="764"/>
      <c r="P65" s="765"/>
      <c r="Q65" s="780"/>
      <c r="R65" t="s" s="763">
        <v>545</v>
      </c>
      <c r="S65" s="764"/>
      <c r="T65" s="765"/>
      <c r="U65" s="780"/>
      <c r="V65" t="s" s="763">
        <v>545</v>
      </c>
      <c r="W65" s="764"/>
      <c r="X65" s="765"/>
      <c r="Y65" s="780"/>
      <c r="Z65" t="s" s="763">
        <v>545</v>
      </c>
      <c r="AA65" s="764"/>
      <c r="AB65" s="765"/>
      <c r="AC65" s="780"/>
      <c r="AD65" t="s" s="763">
        <v>545</v>
      </c>
      <c r="AE65" s="764"/>
      <c r="AF65" s="765"/>
      <c r="AG65" s="780"/>
      <c r="AH65" t="s" s="763">
        <v>545</v>
      </c>
      <c r="AI65" s="764"/>
      <c r="AJ65" s="765"/>
      <c r="AK65" s="780"/>
      <c r="AL65" t="s" s="763">
        <v>545</v>
      </c>
      <c r="AM65" s="764"/>
      <c r="AN65" s="765"/>
      <c r="AO65" s="780"/>
      <c r="AP65" t="s" s="763">
        <v>545</v>
      </c>
      <c r="AQ65" s="764"/>
      <c r="AR65" s="765"/>
      <c r="AS65" s="780"/>
      <c r="AT65" t="s" s="763">
        <v>545</v>
      </c>
      <c r="AU65" s="764"/>
      <c r="AV65" s="765"/>
      <c r="AW65" s="780"/>
      <c r="AX65" t="s" s="763">
        <v>545</v>
      </c>
      <c r="AY65" s="764"/>
      <c r="AZ65" s="765"/>
      <c r="BA65" s="780"/>
      <c r="BB65" t="s" s="763">
        <v>545</v>
      </c>
      <c r="BC65" s="764"/>
      <c r="BD65" s="765"/>
      <c r="BE65" s="780"/>
      <c r="BF65" t="s" s="763">
        <v>545</v>
      </c>
      <c r="BG65" s="764"/>
      <c r="BH65" s="765"/>
      <c r="BI65" s="780"/>
      <c r="BJ65" t="s" s="763">
        <v>545</v>
      </c>
      <c r="BK65" s="764"/>
      <c r="BL65" s="765"/>
      <c r="BM65" s="780"/>
      <c r="BN65" t="s" s="763">
        <v>545</v>
      </c>
      <c r="BO65" s="764"/>
      <c r="BP65" s="765"/>
      <c r="BQ65" s="780"/>
      <c r="BR65" t="s" s="763">
        <v>545</v>
      </c>
      <c r="BS65" s="764"/>
      <c r="BT65" s="765"/>
      <c r="BU65" s="780"/>
      <c r="BV65" t="s" s="763">
        <v>545</v>
      </c>
      <c r="BW65" s="764"/>
      <c r="BX65" s="765"/>
      <c r="BY65" s="780"/>
      <c r="BZ65" t="s" s="763">
        <v>545</v>
      </c>
      <c r="CA65" s="764"/>
      <c r="CB65" s="765"/>
      <c r="CC65" s="780"/>
      <c r="CD65" t="s" s="763">
        <v>545</v>
      </c>
      <c r="CE65" s="764"/>
      <c r="CF65" s="765"/>
      <c r="CG65" s="780"/>
      <c r="CH65" t="s" s="763">
        <v>545</v>
      </c>
      <c r="CI65" s="764"/>
      <c r="CJ65" s="765"/>
      <c r="CK65" s="780"/>
      <c r="CL65" t="s" s="763">
        <v>545</v>
      </c>
      <c r="CM65" s="764"/>
      <c r="CN65" s="765"/>
      <c r="CO65" s="780"/>
      <c r="CP65" t="s" s="763">
        <v>545</v>
      </c>
      <c r="CQ65" s="764"/>
      <c r="CR65" s="765"/>
      <c r="CS65" s="780"/>
      <c r="CT65" t="s" s="763">
        <v>545</v>
      </c>
      <c r="CU65" s="764"/>
      <c r="CV65" s="765"/>
      <c r="CW65" s="780"/>
      <c r="CX65" t="s" s="763">
        <v>545</v>
      </c>
      <c r="CY65" s="764"/>
      <c r="CZ65" s="765"/>
      <c r="DA65" s="780"/>
      <c r="DB65" t="s" s="763">
        <v>545</v>
      </c>
      <c r="DC65" s="764"/>
      <c r="DD65" s="765"/>
      <c r="DE65" s="780"/>
      <c r="DF65" t="s" s="763">
        <v>545</v>
      </c>
      <c r="DG65" s="764"/>
      <c r="DH65" s="765"/>
      <c r="DI65" s="780"/>
      <c r="DJ65" t="s" s="763">
        <v>545</v>
      </c>
      <c r="DK65" s="764"/>
      <c r="DL65" s="765"/>
      <c r="DM65" s="780"/>
      <c r="DN65" t="s" s="763">
        <v>545</v>
      </c>
      <c r="DO65" s="764"/>
      <c r="DP65" s="765"/>
      <c r="DQ65" s="780"/>
      <c r="DR65" t="s" s="763">
        <v>545</v>
      </c>
      <c r="DS65" s="764"/>
      <c r="DT65" s="765"/>
      <c r="DU65" s="780"/>
      <c r="DV65" t="s" s="763">
        <v>545</v>
      </c>
      <c r="DW65" s="764"/>
      <c r="DX65" s="767"/>
    </row>
    <row r="66" ht="16" customHeight="1">
      <c r="A66" s="779"/>
      <c r="B66" t="s" s="772">
        <v>546</v>
      </c>
      <c r="C66" s="776">
        <v>0</v>
      </c>
      <c r="D66" s="765"/>
      <c r="E66" s="780"/>
      <c r="F66" t="s" s="772">
        <v>546</v>
      </c>
      <c r="G66" s="776">
        <v>0</v>
      </c>
      <c r="H66" s="765"/>
      <c r="I66" s="780"/>
      <c r="J66" t="s" s="772">
        <v>546</v>
      </c>
      <c r="K66" s="776">
        <v>0</v>
      </c>
      <c r="L66" s="765"/>
      <c r="M66" s="780"/>
      <c r="N66" t="s" s="772">
        <v>546</v>
      </c>
      <c r="O66" s="776">
        <v>0</v>
      </c>
      <c r="P66" s="765"/>
      <c r="Q66" s="780"/>
      <c r="R66" t="s" s="772">
        <v>546</v>
      </c>
      <c r="S66" s="776">
        <v>0</v>
      </c>
      <c r="T66" s="765"/>
      <c r="U66" s="780"/>
      <c r="V66" t="s" s="772">
        <v>546</v>
      </c>
      <c r="W66" s="776">
        <v>0</v>
      </c>
      <c r="X66" s="765"/>
      <c r="Y66" s="780"/>
      <c r="Z66" t="s" s="772">
        <v>546</v>
      </c>
      <c r="AA66" s="776">
        <v>0</v>
      </c>
      <c r="AB66" s="765"/>
      <c r="AC66" s="780"/>
      <c r="AD66" t="s" s="772">
        <v>546</v>
      </c>
      <c r="AE66" s="776">
        <v>0</v>
      </c>
      <c r="AF66" s="765"/>
      <c r="AG66" s="780"/>
      <c r="AH66" t="s" s="772">
        <v>546</v>
      </c>
      <c r="AI66" s="776">
        <v>0</v>
      </c>
      <c r="AJ66" s="765"/>
      <c r="AK66" s="780"/>
      <c r="AL66" t="s" s="772">
        <v>546</v>
      </c>
      <c r="AM66" s="776">
        <v>0</v>
      </c>
      <c r="AN66" s="765"/>
      <c r="AO66" s="780"/>
      <c r="AP66" t="s" s="772">
        <v>546</v>
      </c>
      <c r="AQ66" s="776">
        <v>0</v>
      </c>
      <c r="AR66" s="765"/>
      <c r="AS66" s="780"/>
      <c r="AT66" t="s" s="772">
        <v>546</v>
      </c>
      <c r="AU66" s="776">
        <v>0</v>
      </c>
      <c r="AV66" s="765"/>
      <c r="AW66" s="780"/>
      <c r="AX66" t="s" s="772">
        <v>546</v>
      </c>
      <c r="AY66" s="776">
        <v>0</v>
      </c>
      <c r="AZ66" s="765"/>
      <c r="BA66" s="780"/>
      <c r="BB66" t="s" s="772">
        <v>546</v>
      </c>
      <c r="BC66" s="776">
        <v>0</v>
      </c>
      <c r="BD66" s="765"/>
      <c r="BE66" s="780"/>
      <c r="BF66" t="s" s="772">
        <v>546</v>
      </c>
      <c r="BG66" s="776">
        <v>0</v>
      </c>
      <c r="BH66" s="765"/>
      <c r="BI66" s="780"/>
      <c r="BJ66" t="s" s="772">
        <v>546</v>
      </c>
      <c r="BK66" s="776">
        <v>0</v>
      </c>
      <c r="BL66" s="765"/>
      <c r="BM66" s="780"/>
      <c r="BN66" t="s" s="772">
        <v>546</v>
      </c>
      <c r="BO66" s="776">
        <v>0</v>
      </c>
      <c r="BP66" s="765"/>
      <c r="BQ66" s="780"/>
      <c r="BR66" t="s" s="772">
        <v>546</v>
      </c>
      <c r="BS66" s="776">
        <v>0</v>
      </c>
      <c r="BT66" s="765"/>
      <c r="BU66" s="780"/>
      <c r="BV66" t="s" s="772">
        <v>546</v>
      </c>
      <c r="BW66" s="776">
        <v>0</v>
      </c>
      <c r="BX66" s="765"/>
      <c r="BY66" s="780"/>
      <c r="BZ66" t="s" s="772">
        <v>546</v>
      </c>
      <c r="CA66" s="776">
        <v>0</v>
      </c>
      <c r="CB66" s="765"/>
      <c r="CC66" s="780"/>
      <c r="CD66" t="s" s="772">
        <v>546</v>
      </c>
      <c r="CE66" s="776">
        <v>0</v>
      </c>
      <c r="CF66" s="765"/>
      <c r="CG66" s="780"/>
      <c r="CH66" t="s" s="772">
        <v>546</v>
      </c>
      <c r="CI66" s="776">
        <v>0</v>
      </c>
      <c r="CJ66" s="765"/>
      <c r="CK66" s="780"/>
      <c r="CL66" t="s" s="772">
        <v>546</v>
      </c>
      <c r="CM66" s="776">
        <v>0</v>
      </c>
      <c r="CN66" s="765"/>
      <c r="CO66" s="780"/>
      <c r="CP66" t="s" s="772">
        <v>546</v>
      </c>
      <c r="CQ66" s="776">
        <v>0</v>
      </c>
      <c r="CR66" s="765"/>
      <c r="CS66" s="780"/>
      <c r="CT66" t="s" s="772">
        <v>546</v>
      </c>
      <c r="CU66" s="776">
        <v>0</v>
      </c>
      <c r="CV66" s="765"/>
      <c r="CW66" s="780"/>
      <c r="CX66" t="s" s="772">
        <v>546</v>
      </c>
      <c r="CY66" s="776">
        <v>0</v>
      </c>
      <c r="CZ66" s="765"/>
      <c r="DA66" s="780"/>
      <c r="DB66" t="s" s="772">
        <v>546</v>
      </c>
      <c r="DC66" s="776">
        <v>0</v>
      </c>
      <c r="DD66" s="765"/>
      <c r="DE66" s="780"/>
      <c r="DF66" t="s" s="772">
        <v>546</v>
      </c>
      <c r="DG66" s="776">
        <v>0</v>
      </c>
      <c r="DH66" s="765"/>
      <c r="DI66" s="780"/>
      <c r="DJ66" t="s" s="772">
        <v>546</v>
      </c>
      <c r="DK66" s="776">
        <v>0</v>
      </c>
      <c r="DL66" s="765"/>
      <c r="DM66" s="780"/>
      <c r="DN66" t="s" s="772">
        <v>546</v>
      </c>
      <c r="DO66" s="776">
        <v>0</v>
      </c>
      <c r="DP66" s="765"/>
      <c r="DQ66" s="780"/>
      <c r="DR66" t="s" s="772">
        <v>546</v>
      </c>
      <c r="DS66" s="776">
        <v>0</v>
      </c>
      <c r="DT66" s="765"/>
      <c r="DU66" s="780"/>
      <c r="DV66" t="s" s="772">
        <v>546</v>
      </c>
      <c r="DW66" s="776">
        <v>0</v>
      </c>
      <c r="DX66" s="767"/>
    </row>
    <row r="67" ht="16" customHeight="1">
      <c r="A67" s="779"/>
      <c r="B67" t="s" s="769">
        <v>547</v>
      </c>
      <c r="C67" s="776">
        <v>0</v>
      </c>
      <c r="D67" s="765"/>
      <c r="E67" s="780"/>
      <c r="F67" t="s" s="769">
        <v>547</v>
      </c>
      <c r="G67" s="776">
        <v>0</v>
      </c>
      <c r="H67" s="765"/>
      <c r="I67" s="780"/>
      <c r="J67" t="s" s="769">
        <v>547</v>
      </c>
      <c r="K67" s="776">
        <v>0</v>
      </c>
      <c r="L67" s="765"/>
      <c r="M67" s="780"/>
      <c r="N67" t="s" s="769">
        <v>547</v>
      </c>
      <c r="O67" s="776">
        <v>0</v>
      </c>
      <c r="P67" s="765"/>
      <c r="Q67" s="780"/>
      <c r="R67" t="s" s="769">
        <v>547</v>
      </c>
      <c r="S67" s="776">
        <v>0</v>
      </c>
      <c r="T67" s="765"/>
      <c r="U67" s="780"/>
      <c r="V67" t="s" s="769">
        <v>547</v>
      </c>
      <c r="W67" s="776">
        <v>0</v>
      </c>
      <c r="X67" s="765"/>
      <c r="Y67" s="780"/>
      <c r="Z67" t="s" s="769">
        <v>547</v>
      </c>
      <c r="AA67" s="776">
        <v>0</v>
      </c>
      <c r="AB67" s="765"/>
      <c r="AC67" s="780"/>
      <c r="AD67" t="s" s="769">
        <v>547</v>
      </c>
      <c r="AE67" s="776">
        <v>0</v>
      </c>
      <c r="AF67" s="765"/>
      <c r="AG67" s="780"/>
      <c r="AH67" t="s" s="769">
        <v>547</v>
      </c>
      <c r="AI67" s="776">
        <v>0</v>
      </c>
      <c r="AJ67" s="765"/>
      <c r="AK67" s="780"/>
      <c r="AL67" t="s" s="769">
        <v>547</v>
      </c>
      <c r="AM67" s="776">
        <v>0</v>
      </c>
      <c r="AN67" s="765"/>
      <c r="AO67" s="780"/>
      <c r="AP67" t="s" s="769">
        <v>547</v>
      </c>
      <c r="AQ67" s="776">
        <v>0</v>
      </c>
      <c r="AR67" s="765"/>
      <c r="AS67" s="780"/>
      <c r="AT67" t="s" s="769">
        <v>547</v>
      </c>
      <c r="AU67" s="776">
        <v>0</v>
      </c>
      <c r="AV67" s="765"/>
      <c r="AW67" s="780"/>
      <c r="AX67" t="s" s="769">
        <v>547</v>
      </c>
      <c r="AY67" s="776">
        <v>0</v>
      </c>
      <c r="AZ67" s="765"/>
      <c r="BA67" s="780"/>
      <c r="BB67" t="s" s="769">
        <v>547</v>
      </c>
      <c r="BC67" s="776">
        <v>0</v>
      </c>
      <c r="BD67" s="765"/>
      <c r="BE67" s="780"/>
      <c r="BF67" t="s" s="769">
        <v>547</v>
      </c>
      <c r="BG67" s="776">
        <v>0</v>
      </c>
      <c r="BH67" s="765"/>
      <c r="BI67" s="780"/>
      <c r="BJ67" t="s" s="769">
        <v>547</v>
      </c>
      <c r="BK67" s="776">
        <v>0</v>
      </c>
      <c r="BL67" s="765"/>
      <c r="BM67" s="780"/>
      <c r="BN67" t="s" s="769">
        <v>547</v>
      </c>
      <c r="BO67" s="776">
        <v>0</v>
      </c>
      <c r="BP67" s="765"/>
      <c r="BQ67" s="780"/>
      <c r="BR67" t="s" s="769">
        <v>547</v>
      </c>
      <c r="BS67" s="776">
        <v>0</v>
      </c>
      <c r="BT67" s="765"/>
      <c r="BU67" s="780"/>
      <c r="BV67" t="s" s="769">
        <v>547</v>
      </c>
      <c r="BW67" s="776">
        <v>0</v>
      </c>
      <c r="BX67" s="765"/>
      <c r="BY67" s="780"/>
      <c r="BZ67" t="s" s="769">
        <v>547</v>
      </c>
      <c r="CA67" s="776">
        <v>0</v>
      </c>
      <c r="CB67" s="765"/>
      <c r="CC67" s="780"/>
      <c r="CD67" t="s" s="769">
        <v>547</v>
      </c>
      <c r="CE67" s="776">
        <v>0</v>
      </c>
      <c r="CF67" s="765"/>
      <c r="CG67" s="780"/>
      <c r="CH67" t="s" s="769">
        <v>547</v>
      </c>
      <c r="CI67" s="776">
        <v>0</v>
      </c>
      <c r="CJ67" s="765"/>
      <c r="CK67" s="780"/>
      <c r="CL67" t="s" s="769">
        <v>547</v>
      </c>
      <c r="CM67" s="776">
        <v>0</v>
      </c>
      <c r="CN67" s="765"/>
      <c r="CO67" s="780"/>
      <c r="CP67" t="s" s="769">
        <v>547</v>
      </c>
      <c r="CQ67" s="776">
        <v>0</v>
      </c>
      <c r="CR67" s="765"/>
      <c r="CS67" s="780"/>
      <c r="CT67" t="s" s="769">
        <v>547</v>
      </c>
      <c r="CU67" s="776">
        <v>0</v>
      </c>
      <c r="CV67" s="765"/>
      <c r="CW67" s="780"/>
      <c r="CX67" t="s" s="769">
        <v>547</v>
      </c>
      <c r="CY67" s="776">
        <v>0</v>
      </c>
      <c r="CZ67" s="765"/>
      <c r="DA67" s="780"/>
      <c r="DB67" t="s" s="769">
        <v>547</v>
      </c>
      <c r="DC67" s="776">
        <v>0</v>
      </c>
      <c r="DD67" s="765"/>
      <c r="DE67" s="780"/>
      <c r="DF67" t="s" s="769">
        <v>547</v>
      </c>
      <c r="DG67" s="776">
        <v>0</v>
      </c>
      <c r="DH67" s="765"/>
      <c r="DI67" s="780"/>
      <c r="DJ67" t="s" s="769">
        <v>547</v>
      </c>
      <c r="DK67" s="776">
        <v>0</v>
      </c>
      <c r="DL67" s="765"/>
      <c r="DM67" s="780"/>
      <c r="DN67" t="s" s="769">
        <v>547</v>
      </c>
      <c r="DO67" s="776">
        <v>0</v>
      </c>
      <c r="DP67" s="765"/>
      <c r="DQ67" s="780"/>
      <c r="DR67" t="s" s="769">
        <v>547</v>
      </c>
      <c r="DS67" s="776">
        <v>0</v>
      </c>
      <c r="DT67" s="765"/>
      <c r="DU67" s="780"/>
      <c r="DV67" t="s" s="769">
        <v>547</v>
      </c>
      <c r="DW67" s="776">
        <v>0</v>
      </c>
      <c r="DX67" s="767"/>
    </row>
    <row r="68" ht="32" customHeight="1">
      <c r="A68" s="779"/>
      <c r="B68" t="s" s="763">
        <v>543</v>
      </c>
      <c r="C68" s="764"/>
      <c r="D68" s="765"/>
      <c r="E68" s="780"/>
      <c r="F68" t="s" s="763">
        <v>543</v>
      </c>
      <c r="G68" s="764"/>
      <c r="H68" s="765"/>
      <c r="I68" s="780"/>
      <c r="J68" t="s" s="763">
        <v>543</v>
      </c>
      <c r="K68" s="764"/>
      <c r="L68" s="764"/>
      <c r="M68" s="780"/>
      <c r="N68" t="s" s="763">
        <v>543</v>
      </c>
      <c r="O68" s="764"/>
      <c r="P68" s="765"/>
      <c r="Q68" s="780"/>
      <c r="R68" t="s" s="763">
        <v>543</v>
      </c>
      <c r="S68" s="764"/>
      <c r="T68" s="765"/>
      <c r="U68" s="780"/>
      <c r="V68" t="s" s="763">
        <v>543</v>
      </c>
      <c r="W68" s="764"/>
      <c r="X68" s="765"/>
      <c r="Y68" s="780"/>
      <c r="Z68" t="s" s="763">
        <v>543</v>
      </c>
      <c r="AA68" s="764"/>
      <c r="AB68" s="765"/>
      <c r="AC68" s="780"/>
      <c r="AD68" t="s" s="763">
        <v>543</v>
      </c>
      <c r="AE68" s="764"/>
      <c r="AF68" s="765"/>
      <c r="AG68" s="780"/>
      <c r="AH68" t="s" s="763">
        <v>543</v>
      </c>
      <c r="AI68" s="764"/>
      <c r="AJ68" s="765"/>
      <c r="AK68" s="780"/>
      <c r="AL68" t="s" s="763">
        <v>543</v>
      </c>
      <c r="AM68" s="764"/>
      <c r="AN68" s="765"/>
      <c r="AO68" s="780"/>
      <c r="AP68" t="s" s="763">
        <v>543</v>
      </c>
      <c r="AQ68" s="764"/>
      <c r="AR68" s="765"/>
      <c r="AS68" s="780"/>
      <c r="AT68" t="s" s="763">
        <v>543</v>
      </c>
      <c r="AU68" s="764"/>
      <c r="AV68" s="765"/>
      <c r="AW68" s="780"/>
      <c r="AX68" t="s" s="763">
        <v>543</v>
      </c>
      <c r="AY68" s="764"/>
      <c r="AZ68" s="765"/>
      <c r="BA68" s="780"/>
      <c r="BB68" t="s" s="763">
        <v>543</v>
      </c>
      <c r="BC68" s="764"/>
      <c r="BD68" s="765"/>
      <c r="BE68" s="780"/>
      <c r="BF68" t="s" s="763">
        <v>543</v>
      </c>
      <c r="BG68" s="764"/>
      <c r="BH68" s="765"/>
      <c r="BI68" s="780"/>
      <c r="BJ68" t="s" s="763">
        <v>543</v>
      </c>
      <c r="BK68" s="764"/>
      <c r="BL68" s="765"/>
      <c r="BM68" s="780"/>
      <c r="BN68" t="s" s="763">
        <v>543</v>
      </c>
      <c r="BO68" s="764"/>
      <c r="BP68" s="765"/>
      <c r="BQ68" s="780"/>
      <c r="BR68" t="s" s="763">
        <v>543</v>
      </c>
      <c r="BS68" s="764"/>
      <c r="BT68" s="765"/>
      <c r="BU68" s="780"/>
      <c r="BV68" t="s" s="763">
        <v>543</v>
      </c>
      <c r="BW68" s="764"/>
      <c r="BX68" s="765"/>
      <c r="BY68" s="780"/>
      <c r="BZ68" t="s" s="763">
        <v>543</v>
      </c>
      <c r="CA68" s="764"/>
      <c r="CB68" s="765"/>
      <c r="CC68" s="780"/>
      <c r="CD68" t="s" s="763">
        <v>543</v>
      </c>
      <c r="CE68" s="764"/>
      <c r="CF68" s="765"/>
      <c r="CG68" s="780"/>
      <c r="CH68" t="s" s="763">
        <v>543</v>
      </c>
      <c r="CI68" s="764"/>
      <c r="CJ68" s="765"/>
      <c r="CK68" s="780"/>
      <c r="CL68" t="s" s="763">
        <v>543</v>
      </c>
      <c r="CM68" s="764"/>
      <c r="CN68" s="765"/>
      <c r="CO68" s="780"/>
      <c r="CP68" t="s" s="763">
        <v>543</v>
      </c>
      <c r="CQ68" s="764"/>
      <c r="CR68" s="765"/>
      <c r="CS68" s="780"/>
      <c r="CT68" t="s" s="763">
        <v>543</v>
      </c>
      <c r="CU68" s="764"/>
      <c r="CV68" s="765"/>
      <c r="CW68" s="780"/>
      <c r="CX68" t="s" s="763">
        <v>543</v>
      </c>
      <c r="CY68" s="764"/>
      <c r="CZ68" s="765"/>
      <c r="DA68" s="780"/>
      <c r="DB68" t="s" s="763">
        <v>543</v>
      </c>
      <c r="DC68" s="764"/>
      <c r="DD68" s="765"/>
      <c r="DE68" s="780"/>
      <c r="DF68" t="s" s="763">
        <v>543</v>
      </c>
      <c r="DG68" s="764"/>
      <c r="DH68" s="765"/>
      <c r="DI68" s="780"/>
      <c r="DJ68" t="s" s="763">
        <v>543</v>
      </c>
      <c r="DK68" s="764"/>
      <c r="DL68" s="765"/>
      <c r="DM68" s="780"/>
      <c r="DN68" t="s" s="763">
        <v>543</v>
      </c>
      <c r="DO68" s="764"/>
      <c r="DP68" s="765"/>
      <c r="DQ68" s="780"/>
      <c r="DR68" t="s" s="763">
        <v>543</v>
      </c>
      <c r="DS68" s="764"/>
      <c r="DT68" s="765"/>
      <c r="DU68" s="780"/>
      <c r="DV68" t="s" s="763">
        <v>543</v>
      </c>
      <c r="DW68" s="764"/>
      <c r="DX68" s="767"/>
    </row>
    <row r="69" ht="16" customHeight="1">
      <c r="A69" s="779"/>
      <c r="B69" t="s" s="772">
        <v>548</v>
      </c>
      <c r="C69" s="776">
        <v>0</v>
      </c>
      <c r="D69" s="765"/>
      <c r="E69" s="780"/>
      <c r="F69" t="s" s="772">
        <v>548</v>
      </c>
      <c r="G69" s="776">
        <v>0</v>
      </c>
      <c r="H69" s="765"/>
      <c r="I69" s="780"/>
      <c r="J69" t="s" s="772">
        <v>548</v>
      </c>
      <c r="K69" s="776">
        <v>0</v>
      </c>
      <c r="L69" s="765"/>
      <c r="M69" s="780"/>
      <c r="N69" t="s" s="772">
        <v>548</v>
      </c>
      <c r="O69" s="776">
        <v>0</v>
      </c>
      <c r="P69" s="765"/>
      <c r="Q69" s="780"/>
      <c r="R69" t="s" s="772">
        <v>548</v>
      </c>
      <c r="S69" s="776">
        <v>0</v>
      </c>
      <c r="T69" s="765"/>
      <c r="U69" s="780"/>
      <c r="V69" t="s" s="772">
        <v>548</v>
      </c>
      <c r="W69" s="776">
        <v>0</v>
      </c>
      <c r="X69" s="765"/>
      <c r="Y69" s="780"/>
      <c r="Z69" t="s" s="772">
        <v>548</v>
      </c>
      <c r="AA69" s="776">
        <v>0</v>
      </c>
      <c r="AB69" s="765"/>
      <c r="AC69" s="780"/>
      <c r="AD69" t="s" s="772">
        <v>548</v>
      </c>
      <c r="AE69" s="776">
        <v>0</v>
      </c>
      <c r="AF69" s="765"/>
      <c r="AG69" s="780"/>
      <c r="AH69" t="s" s="772">
        <v>548</v>
      </c>
      <c r="AI69" s="776">
        <v>0</v>
      </c>
      <c r="AJ69" s="765"/>
      <c r="AK69" s="780"/>
      <c r="AL69" t="s" s="772">
        <v>548</v>
      </c>
      <c r="AM69" s="776">
        <v>0</v>
      </c>
      <c r="AN69" s="765"/>
      <c r="AO69" s="780"/>
      <c r="AP69" t="s" s="772">
        <v>548</v>
      </c>
      <c r="AQ69" s="776">
        <v>0</v>
      </c>
      <c r="AR69" s="765"/>
      <c r="AS69" s="780"/>
      <c r="AT69" t="s" s="772">
        <v>548</v>
      </c>
      <c r="AU69" s="776">
        <v>0</v>
      </c>
      <c r="AV69" s="765"/>
      <c r="AW69" s="780"/>
      <c r="AX69" t="s" s="772">
        <v>548</v>
      </c>
      <c r="AY69" s="776">
        <v>0</v>
      </c>
      <c r="AZ69" s="765"/>
      <c r="BA69" s="780"/>
      <c r="BB69" t="s" s="772">
        <v>548</v>
      </c>
      <c r="BC69" s="776">
        <v>0</v>
      </c>
      <c r="BD69" s="765"/>
      <c r="BE69" s="780"/>
      <c r="BF69" t="s" s="772">
        <v>548</v>
      </c>
      <c r="BG69" s="776">
        <v>0</v>
      </c>
      <c r="BH69" s="765"/>
      <c r="BI69" s="780"/>
      <c r="BJ69" t="s" s="772">
        <v>548</v>
      </c>
      <c r="BK69" s="776">
        <v>0</v>
      </c>
      <c r="BL69" s="765"/>
      <c r="BM69" s="780"/>
      <c r="BN69" t="s" s="772">
        <v>548</v>
      </c>
      <c r="BO69" s="776">
        <v>0</v>
      </c>
      <c r="BP69" s="765"/>
      <c r="BQ69" s="780"/>
      <c r="BR69" t="s" s="772">
        <v>548</v>
      </c>
      <c r="BS69" s="776">
        <v>0</v>
      </c>
      <c r="BT69" s="765"/>
      <c r="BU69" s="780"/>
      <c r="BV69" t="s" s="772">
        <v>548</v>
      </c>
      <c r="BW69" s="776">
        <v>0</v>
      </c>
      <c r="BX69" s="765"/>
      <c r="BY69" s="780"/>
      <c r="BZ69" t="s" s="772">
        <v>548</v>
      </c>
      <c r="CA69" s="776">
        <v>0</v>
      </c>
      <c r="CB69" s="765"/>
      <c r="CC69" s="780"/>
      <c r="CD69" t="s" s="772">
        <v>548</v>
      </c>
      <c r="CE69" s="776">
        <v>0</v>
      </c>
      <c r="CF69" s="765"/>
      <c r="CG69" s="780"/>
      <c r="CH69" t="s" s="772">
        <v>548</v>
      </c>
      <c r="CI69" s="776">
        <v>0</v>
      </c>
      <c r="CJ69" s="765"/>
      <c r="CK69" s="780"/>
      <c r="CL69" t="s" s="772">
        <v>548</v>
      </c>
      <c r="CM69" s="776">
        <v>0</v>
      </c>
      <c r="CN69" s="765"/>
      <c r="CO69" s="780"/>
      <c r="CP69" t="s" s="772">
        <v>548</v>
      </c>
      <c r="CQ69" s="776">
        <v>0</v>
      </c>
      <c r="CR69" s="765"/>
      <c r="CS69" s="780"/>
      <c r="CT69" t="s" s="772">
        <v>548</v>
      </c>
      <c r="CU69" s="776">
        <v>0</v>
      </c>
      <c r="CV69" s="765"/>
      <c r="CW69" s="780"/>
      <c r="CX69" t="s" s="772">
        <v>548</v>
      </c>
      <c r="CY69" s="776">
        <v>0</v>
      </c>
      <c r="CZ69" s="765"/>
      <c r="DA69" s="780"/>
      <c r="DB69" t="s" s="772">
        <v>548</v>
      </c>
      <c r="DC69" s="776">
        <v>0</v>
      </c>
      <c r="DD69" s="765"/>
      <c r="DE69" s="780"/>
      <c r="DF69" t="s" s="772">
        <v>548</v>
      </c>
      <c r="DG69" s="776">
        <v>0</v>
      </c>
      <c r="DH69" s="765"/>
      <c r="DI69" s="780"/>
      <c r="DJ69" t="s" s="772">
        <v>548</v>
      </c>
      <c r="DK69" s="776">
        <v>0</v>
      </c>
      <c r="DL69" s="765"/>
      <c r="DM69" s="780"/>
      <c r="DN69" t="s" s="772">
        <v>548</v>
      </c>
      <c r="DO69" s="776">
        <v>0</v>
      </c>
      <c r="DP69" s="765"/>
      <c r="DQ69" s="780"/>
      <c r="DR69" t="s" s="772">
        <v>548</v>
      </c>
      <c r="DS69" s="776">
        <v>0</v>
      </c>
      <c r="DT69" s="765"/>
      <c r="DU69" s="780"/>
      <c r="DV69" t="s" s="772">
        <v>548</v>
      </c>
      <c r="DW69" s="776">
        <v>0</v>
      </c>
      <c r="DX69" s="767"/>
    </row>
    <row r="70" ht="18" customHeight="1">
      <c r="A70" s="779"/>
      <c r="B70" t="s" s="769">
        <v>549</v>
      </c>
      <c r="C70" s="776">
        <v>0</v>
      </c>
      <c r="D70" s="765"/>
      <c r="E70" s="780"/>
      <c r="F70" t="s" s="769">
        <v>549</v>
      </c>
      <c r="G70" s="776">
        <v>0</v>
      </c>
      <c r="H70" s="765"/>
      <c r="I70" s="780"/>
      <c r="J70" t="s" s="769">
        <v>549</v>
      </c>
      <c r="K70" s="776">
        <v>0</v>
      </c>
      <c r="L70" s="765"/>
      <c r="M70" s="780"/>
      <c r="N70" t="s" s="769">
        <v>549</v>
      </c>
      <c r="O70" s="776">
        <v>0</v>
      </c>
      <c r="P70" s="765"/>
      <c r="Q70" s="780"/>
      <c r="R70" t="s" s="769">
        <v>549</v>
      </c>
      <c r="S70" s="776">
        <v>0</v>
      </c>
      <c r="T70" s="765"/>
      <c r="U70" s="780"/>
      <c r="V70" t="s" s="769">
        <v>549</v>
      </c>
      <c r="W70" s="776">
        <v>0</v>
      </c>
      <c r="X70" s="765"/>
      <c r="Y70" s="780"/>
      <c r="Z70" t="s" s="769">
        <v>549</v>
      </c>
      <c r="AA70" s="776">
        <v>0</v>
      </c>
      <c r="AB70" s="765"/>
      <c r="AC70" s="780"/>
      <c r="AD70" t="s" s="769">
        <v>549</v>
      </c>
      <c r="AE70" s="776">
        <v>0</v>
      </c>
      <c r="AF70" s="765"/>
      <c r="AG70" s="780"/>
      <c r="AH70" t="s" s="769">
        <v>549</v>
      </c>
      <c r="AI70" s="776">
        <v>0</v>
      </c>
      <c r="AJ70" s="765"/>
      <c r="AK70" s="780"/>
      <c r="AL70" t="s" s="769">
        <v>549</v>
      </c>
      <c r="AM70" s="776">
        <v>0</v>
      </c>
      <c r="AN70" s="765"/>
      <c r="AO70" s="780"/>
      <c r="AP70" t="s" s="769">
        <v>549</v>
      </c>
      <c r="AQ70" s="776">
        <v>0</v>
      </c>
      <c r="AR70" s="765"/>
      <c r="AS70" s="780"/>
      <c r="AT70" t="s" s="769">
        <v>549</v>
      </c>
      <c r="AU70" s="776">
        <v>0</v>
      </c>
      <c r="AV70" s="765"/>
      <c r="AW70" s="780"/>
      <c r="AX70" t="s" s="769">
        <v>549</v>
      </c>
      <c r="AY70" s="776">
        <v>0</v>
      </c>
      <c r="AZ70" s="765"/>
      <c r="BA70" s="780"/>
      <c r="BB70" t="s" s="769">
        <v>549</v>
      </c>
      <c r="BC70" s="776">
        <v>0</v>
      </c>
      <c r="BD70" s="765"/>
      <c r="BE70" s="780"/>
      <c r="BF70" t="s" s="769">
        <v>549</v>
      </c>
      <c r="BG70" s="776">
        <v>0</v>
      </c>
      <c r="BH70" s="765"/>
      <c r="BI70" s="780"/>
      <c r="BJ70" t="s" s="769">
        <v>549</v>
      </c>
      <c r="BK70" s="776">
        <v>0</v>
      </c>
      <c r="BL70" s="765"/>
      <c r="BM70" s="780"/>
      <c r="BN70" t="s" s="769">
        <v>549</v>
      </c>
      <c r="BO70" s="776">
        <v>0</v>
      </c>
      <c r="BP70" s="765"/>
      <c r="BQ70" s="780"/>
      <c r="BR70" t="s" s="769">
        <v>549</v>
      </c>
      <c r="BS70" s="776">
        <v>0</v>
      </c>
      <c r="BT70" s="765"/>
      <c r="BU70" s="780"/>
      <c r="BV70" t="s" s="769">
        <v>549</v>
      </c>
      <c r="BW70" s="776">
        <v>0</v>
      </c>
      <c r="BX70" s="765"/>
      <c r="BY70" s="780"/>
      <c r="BZ70" t="s" s="769">
        <v>549</v>
      </c>
      <c r="CA70" s="776">
        <v>0</v>
      </c>
      <c r="CB70" s="765"/>
      <c r="CC70" s="780"/>
      <c r="CD70" t="s" s="769">
        <v>549</v>
      </c>
      <c r="CE70" s="776">
        <v>0</v>
      </c>
      <c r="CF70" s="765"/>
      <c r="CG70" s="780"/>
      <c r="CH70" t="s" s="769">
        <v>549</v>
      </c>
      <c r="CI70" s="776">
        <v>0</v>
      </c>
      <c r="CJ70" s="765"/>
      <c r="CK70" s="780"/>
      <c r="CL70" t="s" s="769">
        <v>549</v>
      </c>
      <c r="CM70" s="776">
        <v>0</v>
      </c>
      <c r="CN70" s="765"/>
      <c r="CO70" s="780"/>
      <c r="CP70" t="s" s="769">
        <v>549</v>
      </c>
      <c r="CQ70" s="776">
        <v>0</v>
      </c>
      <c r="CR70" s="765"/>
      <c r="CS70" s="780"/>
      <c r="CT70" t="s" s="769">
        <v>549</v>
      </c>
      <c r="CU70" s="776">
        <v>0</v>
      </c>
      <c r="CV70" s="765"/>
      <c r="CW70" s="780"/>
      <c r="CX70" t="s" s="769">
        <v>549</v>
      </c>
      <c r="CY70" s="776">
        <v>0</v>
      </c>
      <c r="CZ70" s="765"/>
      <c r="DA70" s="780"/>
      <c r="DB70" t="s" s="769">
        <v>549</v>
      </c>
      <c r="DC70" s="776">
        <v>0</v>
      </c>
      <c r="DD70" s="765"/>
      <c r="DE70" s="780"/>
      <c r="DF70" t="s" s="769">
        <v>549</v>
      </c>
      <c r="DG70" s="776">
        <v>0</v>
      </c>
      <c r="DH70" s="765"/>
      <c r="DI70" s="780"/>
      <c r="DJ70" t="s" s="769">
        <v>549</v>
      </c>
      <c r="DK70" s="776">
        <v>0</v>
      </c>
      <c r="DL70" s="765"/>
      <c r="DM70" s="780"/>
      <c r="DN70" t="s" s="769">
        <v>549</v>
      </c>
      <c r="DO70" s="776">
        <v>0</v>
      </c>
      <c r="DP70" s="765"/>
      <c r="DQ70" s="780"/>
      <c r="DR70" t="s" s="769">
        <v>549</v>
      </c>
      <c r="DS70" s="776">
        <v>0</v>
      </c>
      <c r="DT70" s="765"/>
      <c r="DU70" s="780"/>
      <c r="DV70" t="s" s="769">
        <v>549</v>
      </c>
      <c r="DW70" s="776">
        <v>0</v>
      </c>
      <c r="DX70" s="767"/>
    </row>
    <row r="71" ht="16" customHeight="1">
      <c r="A71" t="s" s="768">
        <v>559</v>
      </c>
      <c r="B71" t="s" s="766">
        <v>226</v>
      </c>
      <c r="C71" s="791"/>
      <c r="D71" s="765"/>
      <c r="E71" t="s" s="769">
        <v>559</v>
      </c>
      <c r="F71" t="s" s="766">
        <v>226</v>
      </c>
      <c r="G71" s="791"/>
      <c r="H71" s="765"/>
      <c r="I71" t="s" s="769">
        <v>559</v>
      </c>
      <c r="J71" t="s" s="766">
        <v>226</v>
      </c>
      <c r="K71" s="791"/>
      <c r="L71" s="764"/>
      <c r="M71" t="s" s="769">
        <v>559</v>
      </c>
      <c r="N71" t="s" s="766">
        <v>226</v>
      </c>
      <c r="O71" s="791"/>
      <c r="P71" s="765"/>
      <c r="Q71" t="s" s="769">
        <v>559</v>
      </c>
      <c r="R71" t="s" s="766">
        <v>226</v>
      </c>
      <c r="S71" s="791"/>
      <c r="T71" s="765"/>
      <c r="U71" t="s" s="769">
        <v>559</v>
      </c>
      <c r="V71" t="s" s="766">
        <v>226</v>
      </c>
      <c r="W71" s="791"/>
      <c r="X71" s="765"/>
      <c r="Y71" t="s" s="769">
        <v>559</v>
      </c>
      <c r="Z71" t="s" s="766">
        <v>226</v>
      </c>
      <c r="AA71" s="791"/>
      <c r="AB71" s="765"/>
      <c r="AC71" t="s" s="769">
        <v>559</v>
      </c>
      <c r="AD71" t="s" s="766">
        <v>226</v>
      </c>
      <c r="AE71" s="791"/>
      <c r="AF71" s="765"/>
      <c r="AG71" t="s" s="769">
        <v>559</v>
      </c>
      <c r="AH71" t="s" s="766">
        <v>226</v>
      </c>
      <c r="AI71" s="791"/>
      <c r="AJ71" s="765"/>
      <c r="AK71" t="s" s="769">
        <v>559</v>
      </c>
      <c r="AL71" t="s" s="766">
        <v>226</v>
      </c>
      <c r="AM71" s="791"/>
      <c r="AN71" s="765"/>
      <c r="AO71" t="s" s="769">
        <v>559</v>
      </c>
      <c r="AP71" t="s" s="766">
        <v>226</v>
      </c>
      <c r="AQ71" s="791"/>
      <c r="AR71" s="765"/>
      <c r="AS71" t="s" s="769">
        <v>559</v>
      </c>
      <c r="AT71" t="s" s="766">
        <v>226</v>
      </c>
      <c r="AU71" s="791"/>
      <c r="AV71" s="765"/>
      <c r="AW71" t="s" s="769">
        <v>559</v>
      </c>
      <c r="AX71" t="s" s="766">
        <v>226</v>
      </c>
      <c r="AY71" s="791"/>
      <c r="AZ71" s="765"/>
      <c r="BA71" t="s" s="769">
        <v>559</v>
      </c>
      <c r="BB71" t="s" s="766">
        <v>226</v>
      </c>
      <c r="BC71" s="791"/>
      <c r="BD71" s="765"/>
      <c r="BE71" t="s" s="769">
        <v>559</v>
      </c>
      <c r="BF71" t="s" s="766">
        <v>226</v>
      </c>
      <c r="BG71" s="791"/>
      <c r="BH71" s="765"/>
      <c r="BI71" t="s" s="769">
        <v>559</v>
      </c>
      <c r="BJ71" t="s" s="766">
        <v>226</v>
      </c>
      <c r="BK71" s="791"/>
      <c r="BL71" s="765"/>
      <c r="BM71" t="s" s="769">
        <v>559</v>
      </c>
      <c r="BN71" t="s" s="766">
        <v>226</v>
      </c>
      <c r="BO71" s="791"/>
      <c r="BP71" s="765"/>
      <c r="BQ71" t="s" s="769">
        <v>559</v>
      </c>
      <c r="BR71" t="s" s="766">
        <v>226</v>
      </c>
      <c r="BS71" s="791"/>
      <c r="BT71" s="765"/>
      <c r="BU71" t="s" s="769">
        <v>559</v>
      </c>
      <c r="BV71" t="s" s="766">
        <v>226</v>
      </c>
      <c r="BW71" s="791"/>
      <c r="BX71" s="765"/>
      <c r="BY71" t="s" s="769">
        <v>559</v>
      </c>
      <c r="BZ71" t="s" s="766">
        <v>226</v>
      </c>
      <c r="CA71" s="791"/>
      <c r="CB71" s="765"/>
      <c r="CC71" t="s" s="769">
        <v>559</v>
      </c>
      <c r="CD71" t="s" s="766">
        <v>226</v>
      </c>
      <c r="CE71" s="791"/>
      <c r="CF71" s="765"/>
      <c r="CG71" t="s" s="769">
        <v>559</v>
      </c>
      <c r="CH71" t="s" s="766">
        <v>226</v>
      </c>
      <c r="CI71" s="791"/>
      <c r="CJ71" s="765"/>
      <c r="CK71" t="s" s="769">
        <v>559</v>
      </c>
      <c r="CL71" t="s" s="766">
        <v>226</v>
      </c>
      <c r="CM71" s="791"/>
      <c r="CN71" s="765"/>
      <c r="CO71" t="s" s="769">
        <v>559</v>
      </c>
      <c r="CP71" t="s" s="766">
        <v>226</v>
      </c>
      <c r="CQ71" s="791"/>
      <c r="CR71" s="765"/>
      <c r="CS71" t="s" s="769">
        <v>559</v>
      </c>
      <c r="CT71" t="s" s="766">
        <v>226</v>
      </c>
      <c r="CU71" s="791"/>
      <c r="CV71" s="765"/>
      <c r="CW71" t="s" s="769">
        <v>559</v>
      </c>
      <c r="CX71" t="s" s="766">
        <v>226</v>
      </c>
      <c r="CY71" s="791"/>
      <c r="CZ71" s="765"/>
      <c r="DA71" t="s" s="769">
        <v>559</v>
      </c>
      <c r="DB71" t="s" s="766">
        <v>226</v>
      </c>
      <c r="DC71" s="791"/>
      <c r="DD71" s="765"/>
      <c r="DE71" t="s" s="769">
        <v>559</v>
      </c>
      <c r="DF71" t="s" s="766">
        <v>226</v>
      </c>
      <c r="DG71" s="791"/>
      <c r="DH71" s="765"/>
      <c r="DI71" t="s" s="769">
        <v>559</v>
      </c>
      <c r="DJ71" t="s" s="766">
        <v>226</v>
      </c>
      <c r="DK71" s="791"/>
      <c r="DL71" s="765"/>
      <c r="DM71" t="s" s="769">
        <v>559</v>
      </c>
      <c r="DN71" t="s" s="766">
        <v>226</v>
      </c>
      <c r="DO71" s="791"/>
      <c r="DP71" s="765"/>
      <c r="DQ71" t="s" s="769">
        <v>559</v>
      </c>
      <c r="DR71" t="s" s="766">
        <v>226</v>
      </c>
      <c r="DS71" s="791"/>
      <c r="DT71" s="765"/>
      <c r="DU71" t="s" s="769">
        <v>559</v>
      </c>
      <c r="DV71" t="s" s="766">
        <v>226</v>
      </c>
      <c r="DW71" s="791"/>
      <c r="DX71" s="767"/>
    </row>
    <row r="72" ht="16" customHeight="1">
      <c r="A72" s="777"/>
      <c r="B72" t="s" s="763">
        <v>545</v>
      </c>
      <c r="C72" s="764"/>
      <c r="D72" s="765"/>
      <c r="E72" s="778"/>
      <c r="F72" t="s" s="763">
        <v>545</v>
      </c>
      <c r="G72" s="764"/>
      <c r="H72" s="765"/>
      <c r="I72" s="778"/>
      <c r="J72" t="s" s="763">
        <v>545</v>
      </c>
      <c r="K72" s="764"/>
      <c r="L72" s="764"/>
      <c r="M72" s="778"/>
      <c r="N72" t="s" s="763">
        <v>545</v>
      </c>
      <c r="O72" s="764"/>
      <c r="P72" s="765"/>
      <c r="Q72" s="778"/>
      <c r="R72" t="s" s="763">
        <v>545</v>
      </c>
      <c r="S72" s="764"/>
      <c r="T72" s="765"/>
      <c r="U72" s="778"/>
      <c r="V72" t="s" s="763">
        <v>545</v>
      </c>
      <c r="W72" s="764"/>
      <c r="X72" s="765"/>
      <c r="Y72" s="778"/>
      <c r="Z72" t="s" s="763">
        <v>545</v>
      </c>
      <c r="AA72" s="764"/>
      <c r="AB72" s="765"/>
      <c r="AC72" s="778"/>
      <c r="AD72" t="s" s="763">
        <v>545</v>
      </c>
      <c r="AE72" s="764"/>
      <c r="AF72" s="765"/>
      <c r="AG72" s="778"/>
      <c r="AH72" t="s" s="763">
        <v>545</v>
      </c>
      <c r="AI72" s="764"/>
      <c r="AJ72" s="765"/>
      <c r="AK72" s="778"/>
      <c r="AL72" t="s" s="763">
        <v>545</v>
      </c>
      <c r="AM72" s="764"/>
      <c r="AN72" s="765"/>
      <c r="AO72" s="778"/>
      <c r="AP72" t="s" s="763">
        <v>545</v>
      </c>
      <c r="AQ72" s="764"/>
      <c r="AR72" s="765"/>
      <c r="AS72" s="778"/>
      <c r="AT72" t="s" s="763">
        <v>545</v>
      </c>
      <c r="AU72" s="764"/>
      <c r="AV72" s="765"/>
      <c r="AW72" s="778"/>
      <c r="AX72" t="s" s="763">
        <v>545</v>
      </c>
      <c r="AY72" s="764"/>
      <c r="AZ72" s="765"/>
      <c r="BA72" s="778"/>
      <c r="BB72" t="s" s="763">
        <v>545</v>
      </c>
      <c r="BC72" s="764"/>
      <c r="BD72" s="765"/>
      <c r="BE72" s="778"/>
      <c r="BF72" t="s" s="763">
        <v>545</v>
      </c>
      <c r="BG72" s="764"/>
      <c r="BH72" s="765"/>
      <c r="BI72" s="778"/>
      <c r="BJ72" t="s" s="763">
        <v>545</v>
      </c>
      <c r="BK72" s="764"/>
      <c r="BL72" s="765"/>
      <c r="BM72" s="778"/>
      <c r="BN72" t="s" s="763">
        <v>545</v>
      </c>
      <c r="BO72" s="764"/>
      <c r="BP72" s="765"/>
      <c r="BQ72" s="778"/>
      <c r="BR72" t="s" s="763">
        <v>545</v>
      </c>
      <c r="BS72" s="764"/>
      <c r="BT72" s="765"/>
      <c r="BU72" s="778"/>
      <c r="BV72" t="s" s="763">
        <v>545</v>
      </c>
      <c r="BW72" s="764"/>
      <c r="BX72" s="765"/>
      <c r="BY72" s="778"/>
      <c r="BZ72" t="s" s="763">
        <v>545</v>
      </c>
      <c r="CA72" s="764"/>
      <c r="CB72" s="765"/>
      <c r="CC72" s="778"/>
      <c r="CD72" t="s" s="763">
        <v>545</v>
      </c>
      <c r="CE72" s="764"/>
      <c r="CF72" s="765"/>
      <c r="CG72" s="778"/>
      <c r="CH72" t="s" s="763">
        <v>545</v>
      </c>
      <c r="CI72" s="764"/>
      <c r="CJ72" s="765"/>
      <c r="CK72" s="778"/>
      <c r="CL72" t="s" s="763">
        <v>545</v>
      </c>
      <c r="CM72" s="764"/>
      <c r="CN72" s="765"/>
      <c r="CO72" s="778"/>
      <c r="CP72" t="s" s="763">
        <v>545</v>
      </c>
      <c r="CQ72" s="764"/>
      <c r="CR72" s="765"/>
      <c r="CS72" s="778"/>
      <c r="CT72" t="s" s="763">
        <v>545</v>
      </c>
      <c r="CU72" s="764"/>
      <c r="CV72" s="765"/>
      <c r="CW72" s="778"/>
      <c r="CX72" t="s" s="763">
        <v>545</v>
      </c>
      <c r="CY72" s="764"/>
      <c r="CZ72" s="765"/>
      <c r="DA72" s="778"/>
      <c r="DB72" t="s" s="763">
        <v>545</v>
      </c>
      <c r="DC72" s="764"/>
      <c r="DD72" s="765"/>
      <c r="DE72" s="778"/>
      <c r="DF72" t="s" s="763">
        <v>545</v>
      </c>
      <c r="DG72" s="764"/>
      <c r="DH72" s="765"/>
      <c r="DI72" s="778"/>
      <c r="DJ72" t="s" s="763">
        <v>545</v>
      </c>
      <c r="DK72" s="764"/>
      <c r="DL72" s="765"/>
      <c r="DM72" s="778"/>
      <c r="DN72" t="s" s="763">
        <v>545</v>
      </c>
      <c r="DO72" s="764"/>
      <c r="DP72" s="765"/>
      <c r="DQ72" s="778"/>
      <c r="DR72" t="s" s="763">
        <v>545</v>
      </c>
      <c r="DS72" s="764"/>
      <c r="DT72" s="765"/>
      <c r="DU72" s="778"/>
      <c r="DV72" t="s" s="763">
        <v>545</v>
      </c>
      <c r="DW72" s="764"/>
      <c r="DX72" s="767"/>
    </row>
    <row r="73" ht="18" customHeight="1">
      <c r="A73" s="777"/>
      <c r="B73" t="s" s="772">
        <v>546</v>
      </c>
      <c r="C73" s="776">
        <v>0</v>
      </c>
      <c r="D73" s="765"/>
      <c r="E73" s="778"/>
      <c r="F73" t="s" s="772">
        <v>546</v>
      </c>
      <c r="G73" s="776">
        <v>0</v>
      </c>
      <c r="H73" s="765"/>
      <c r="I73" s="778"/>
      <c r="J73" t="s" s="772">
        <v>546</v>
      </c>
      <c r="K73" s="776">
        <v>0</v>
      </c>
      <c r="L73" s="765"/>
      <c r="M73" s="778"/>
      <c r="N73" t="s" s="772">
        <v>546</v>
      </c>
      <c r="O73" s="776">
        <v>0</v>
      </c>
      <c r="P73" s="765"/>
      <c r="Q73" s="778"/>
      <c r="R73" t="s" s="772">
        <v>546</v>
      </c>
      <c r="S73" s="776">
        <v>0</v>
      </c>
      <c r="T73" s="765"/>
      <c r="U73" s="778"/>
      <c r="V73" t="s" s="772">
        <v>546</v>
      </c>
      <c r="W73" s="776">
        <v>0</v>
      </c>
      <c r="X73" s="765"/>
      <c r="Y73" s="778"/>
      <c r="Z73" t="s" s="772">
        <v>546</v>
      </c>
      <c r="AA73" s="776">
        <v>0</v>
      </c>
      <c r="AB73" s="765"/>
      <c r="AC73" s="778"/>
      <c r="AD73" t="s" s="772">
        <v>546</v>
      </c>
      <c r="AE73" s="776">
        <v>0</v>
      </c>
      <c r="AF73" s="765"/>
      <c r="AG73" s="778"/>
      <c r="AH73" t="s" s="772">
        <v>546</v>
      </c>
      <c r="AI73" s="776">
        <v>0</v>
      </c>
      <c r="AJ73" s="765"/>
      <c r="AK73" s="778"/>
      <c r="AL73" t="s" s="772">
        <v>546</v>
      </c>
      <c r="AM73" s="776">
        <v>0</v>
      </c>
      <c r="AN73" s="765"/>
      <c r="AO73" s="778"/>
      <c r="AP73" t="s" s="772">
        <v>546</v>
      </c>
      <c r="AQ73" s="776">
        <v>0</v>
      </c>
      <c r="AR73" s="765"/>
      <c r="AS73" s="778"/>
      <c r="AT73" t="s" s="772">
        <v>546</v>
      </c>
      <c r="AU73" s="776">
        <v>0</v>
      </c>
      <c r="AV73" s="765"/>
      <c r="AW73" s="778"/>
      <c r="AX73" t="s" s="772">
        <v>546</v>
      </c>
      <c r="AY73" s="776">
        <v>0</v>
      </c>
      <c r="AZ73" s="765"/>
      <c r="BA73" s="778"/>
      <c r="BB73" t="s" s="772">
        <v>546</v>
      </c>
      <c r="BC73" s="776">
        <v>0</v>
      </c>
      <c r="BD73" s="765"/>
      <c r="BE73" s="778"/>
      <c r="BF73" t="s" s="772">
        <v>546</v>
      </c>
      <c r="BG73" s="776">
        <v>0</v>
      </c>
      <c r="BH73" s="765"/>
      <c r="BI73" s="778"/>
      <c r="BJ73" t="s" s="772">
        <v>546</v>
      </c>
      <c r="BK73" s="776">
        <v>0</v>
      </c>
      <c r="BL73" s="765"/>
      <c r="BM73" s="778"/>
      <c r="BN73" t="s" s="772">
        <v>546</v>
      </c>
      <c r="BO73" s="776">
        <v>0</v>
      </c>
      <c r="BP73" s="765"/>
      <c r="BQ73" s="778"/>
      <c r="BR73" t="s" s="772">
        <v>546</v>
      </c>
      <c r="BS73" s="776">
        <v>0</v>
      </c>
      <c r="BT73" s="765"/>
      <c r="BU73" s="778"/>
      <c r="BV73" t="s" s="772">
        <v>546</v>
      </c>
      <c r="BW73" s="776">
        <v>0</v>
      </c>
      <c r="BX73" s="765"/>
      <c r="BY73" s="778"/>
      <c r="BZ73" t="s" s="772">
        <v>546</v>
      </c>
      <c r="CA73" s="776">
        <v>0</v>
      </c>
      <c r="CB73" s="765"/>
      <c r="CC73" s="778"/>
      <c r="CD73" t="s" s="772">
        <v>546</v>
      </c>
      <c r="CE73" s="776">
        <v>0</v>
      </c>
      <c r="CF73" s="765"/>
      <c r="CG73" s="778"/>
      <c r="CH73" t="s" s="772">
        <v>546</v>
      </c>
      <c r="CI73" s="776">
        <v>0</v>
      </c>
      <c r="CJ73" s="765"/>
      <c r="CK73" s="778"/>
      <c r="CL73" t="s" s="772">
        <v>546</v>
      </c>
      <c r="CM73" s="776">
        <v>0</v>
      </c>
      <c r="CN73" s="765"/>
      <c r="CO73" s="778"/>
      <c r="CP73" t="s" s="772">
        <v>546</v>
      </c>
      <c r="CQ73" s="776">
        <v>0</v>
      </c>
      <c r="CR73" s="765"/>
      <c r="CS73" s="778"/>
      <c r="CT73" t="s" s="772">
        <v>546</v>
      </c>
      <c r="CU73" s="776">
        <v>0</v>
      </c>
      <c r="CV73" s="765"/>
      <c r="CW73" s="778"/>
      <c r="CX73" t="s" s="772">
        <v>546</v>
      </c>
      <c r="CY73" s="776">
        <v>0</v>
      </c>
      <c r="CZ73" s="765"/>
      <c r="DA73" s="778"/>
      <c r="DB73" t="s" s="772">
        <v>546</v>
      </c>
      <c r="DC73" s="776">
        <v>0</v>
      </c>
      <c r="DD73" s="765"/>
      <c r="DE73" s="778"/>
      <c r="DF73" t="s" s="772">
        <v>546</v>
      </c>
      <c r="DG73" s="776">
        <v>0</v>
      </c>
      <c r="DH73" s="765"/>
      <c r="DI73" s="778"/>
      <c r="DJ73" t="s" s="772">
        <v>546</v>
      </c>
      <c r="DK73" s="776">
        <v>0</v>
      </c>
      <c r="DL73" s="765"/>
      <c r="DM73" s="778"/>
      <c r="DN73" t="s" s="772">
        <v>546</v>
      </c>
      <c r="DO73" s="776">
        <v>0</v>
      </c>
      <c r="DP73" s="765"/>
      <c r="DQ73" s="778"/>
      <c r="DR73" t="s" s="772">
        <v>546</v>
      </c>
      <c r="DS73" s="776">
        <v>0</v>
      </c>
      <c r="DT73" s="765"/>
      <c r="DU73" s="778"/>
      <c r="DV73" t="s" s="772">
        <v>546</v>
      </c>
      <c r="DW73" s="776">
        <v>0</v>
      </c>
      <c r="DX73" s="767"/>
    </row>
    <row r="74" ht="16" customHeight="1">
      <c r="A74" s="777"/>
      <c r="B74" t="s" s="769">
        <v>547</v>
      </c>
      <c r="C74" s="776">
        <v>0</v>
      </c>
      <c r="D74" s="765"/>
      <c r="E74" s="778"/>
      <c r="F74" t="s" s="769">
        <v>547</v>
      </c>
      <c r="G74" s="776">
        <v>0</v>
      </c>
      <c r="H74" s="765"/>
      <c r="I74" s="778"/>
      <c r="J74" t="s" s="769">
        <v>547</v>
      </c>
      <c r="K74" s="776">
        <v>0</v>
      </c>
      <c r="L74" s="765"/>
      <c r="M74" s="778"/>
      <c r="N74" t="s" s="769">
        <v>547</v>
      </c>
      <c r="O74" s="776">
        <v>0</v>
      </c>
      <c r="P74" s="765"/>
      <c r="Q74" s="778"/>
      <c r="R74" t="s" s="769">
        <v>547</v>
      </c>
      <c r="S74" s="776">
        <v>0</v>
      </c>
      <c r="T74" s="765"/>
      <c r="U74" s="778"/>
      <c r="V74" t="s" s="769">
        <v>547</v>
      </c>
      <c r="W74" s="776">
        <v>0</v>
      </c>
      <c r="X74" s="765"/>
      <c r="Y74" s="778"/>
      <c r="Z74" t="s" s="769">
        <v>547</v>
      </c>
      <c r="AA74" s="776">
        <v>0</v>
      </c>
      <c r="AB74" s="765"/>
      <c r="AC74" s="778"/>
      <c r="AD74" t="s" s="769">
        <v>547</v>
      </c>
      <c r="AE74" s="776">
        <v>0</v>
      </c>
      <c r="AF74" s="765"/>
      <c r="AG74" s="778"/>
      <c r="AH74" t="s" s="769">
        <v>547</v>
      </c>
      <c r="AI74" s="776">
        <v>0</v>
      </c>
      <c r="AJ74" s="765"/>
      <c r="AK74" s="778"/>
      <c r="AL74" t="s" s="769">
        <v>547</v>
      </c>
      <c r="AM74" s="776">
        <v>0</v>
      </c>
      <c r="AN74" s="765"/>
      <c r="AO74" s="778"/>
      <c r="AP74" t="s" s="769">
        <v>547</v>
      </c>
      <c r="AQ74" s="776">
        <v>0</v>
      </c>
      <c r="AR74" s="765"/>
      <c r="AS74" s="778"/>
      <c r="AT74" t="s" s="769">
        <v>547</v>
      </c>
      <c r="AU74" s="776">
        <v>0</v>
      </c>
      <c r="AV74" s="765"/>
      <c r="AW74" s="778"/>
      <c r="AX74" t="s" s="769">
        <v>547</v>
      </c>
      <c r="AY74" s="776">
        <v>0</v>
      </c>
      <c r="AZ74" s="765"/>
      <c r="BA74" s="778"/>
      <c r="BB74" t="s" s="769">
        <v>547</v>
      </c>
      <c r="BC74" s="776">
        <v>0</v>
      </c>
      <c r="BD74" s="765"/>
      <c r="BE74" s="778"/>
      <c r="BF74" t="s" s="769">
        <v>547</v>
      </c>
      <c r="BG74" s="776">
        <v>0</v>
      </c>
      <c r="BH74" s="765"/>
      <c r="BI74" s="778"/>
      <c r="BJ74" t="s" s="769">
        <v>547</v>
      </c>
      <c r="BK74" s="776">
        <v>0</v>
      </c>
      <c r="BL74" s="765"/>
      <c r="BM74" s="778"/>
      <c r="BN74" t="s" s="769">
        <v>547</v>
      </c>
      <c r="BO74" s="776">
        <v>0</v>
      </c>
      <c r="BP74" s="765"/>
      <c r="BQ74" s="778"/>
      <c r="BR74" t="s" s="769">
        <v>547</v>
      </c>
      <c r="BS74" s="776">
        <v>0</v>
      </c>
      <c r="BT74" s="765"/>
      <c r="BU74" s="778"/>
      <c r="BV74" t="s" s="769">
        <v>547</v>
      </c>
      <c r="BW74" s="776">
        <v>0</v>
      </c>
      <c r="BX74" s="765"/>
      <c r="BY74" s="778"/>
      <c r="BZ74" t="s" s="769">
        <v>547</v>
      </c>
      <c r="CA74" s="776">
        <v>0</v>
      </c>
      <c r="CB74" s="765"/>
      <c r="CC74" s="778"/>
      <c r="CD74" t="s" s="769">
        <v>547</v>
      </c>
      <c r="CE74" s="776">
        <v>0</v>
      </c>
      <c r="CF74" s="765"/>
      <c r="CG74" s="778"/>
      <c r="CH74" t="s" s="769">
        <v>547</v>
      </c>
      <c r="CI74" s="776">
        <v>0</v>
      </c>
      <c r="CJ74" s="765"/>
      <c r="CK74" s="778"/>
      <c r="CL74" t="s" s="769">
        <v>547</v>
      </c>
      <c r="CM74" s="776">
        <v>0</v>
      </c>
      <c r="CN74" s="765"/>
      <c r="CO74" s="778"/>
      <c r="CP74" t="s" s="769">
        <v>547</v>
      </c>
      <c r="CQ74" s="776">
        <v>0</v>
      </c>
      <c r="CR74" s="765"/>
      <c r="CS74" s="778"/>
      <c r="CT74" t="s" s="769">
        <v>547</v>
      </c>
      <c r="CU74" s="776">
        <v>0</v>
      </c>
      <c r="CV74" s="765"/>
      <c r="CW74" s="778"/>
      <c r="CX74" t="s" s="769">
        <v>547</v>
      </c>
      <c r="CY74" s="776">
        <v>0</v>
      </c>
      <c r="CZ74" s="765"/>
      <c r="DA74" s="778"/>
      <c r="DB74" t="s" s="769">
        <v>547</v>
      </c>
      <c r="DC74" s="776">
        <v>0</v>
      </c>
      <c r="DD74" s="765"/>
      <c r="DE74" s="778"/>
      <c r="DF74" t="s" s="769">
        <v>547</v>
      </c>
      <c r="DG74" s="776">
        <v>0</v>
      </c>
      <c r="DH74" s="765"/>
      <c r="DI74" s="778"/>
      <c r="DJ74" t="s" s="769">
        <v>547</v>
      </c>
      <c r="DK74" s="776">
        <v>0</v>
      </c>
      <c r="DL74" s="765"/>
      <c r="DM74" s="778"/>
      <c r="DN74" t="s" s="769">
        <v>547</v>
      </c>
      <c r="DO74" s="776">
        <v>0</v>
      </c>
      <c r="DP74" s="765"/>
      <c r="DQ74" s="778"/>
      <c r="DR74" t="s" s="769">
        <v>547</v>
      </c>
      <c r="DS74" s="776">
        <v>0</v>
      </c>
      <c r="DT74" s="765"/>
      <c r="DU74" s="778"/>
      <c r="DV74" t="s" s="769">
        <v>547</v>
      </c>
      <c r="DW74" s="776">
        <v>0</v>
      </c>
      <c r="DX74" s="767"/>
    </row>
    <row r="75" ht="32" customHeight="1">
      <c r="A75" s="777"/>
      <c r="B75" t="s" s="763">
        <v>543</v>
      </c>
      <c r="C75" s="764"/>
      <c r="D75" s="765"/>
      <c r="E75" s="778"/>
      <c r="F75" t="s" s="763">
        <v>543</v>
      </c>
      <c r="G75" s="764"/>
      <c r="H75" s="765"/>
      <c r="I75" s="778"/>
      <c r="J75" t="s" s="763">
        <v>543</v>
      </c>
      <c r="K75" s="764"/>
      <c r="L75" s="764"/>
      <c r="M75" s="778"/>
      <c r="N75" t="s" s="763">
        <v>543</v>
      </c>
      <c r="O75" s="764"/>
      <c r="P75" s="765"/>
      <c r="Q75" s="778"/>
      <c r="R75" t="s" s="763">
        <v>543</v>
      </c>
      <c r="S75" s="764"/>
      <c r="T75" s="765"/>
      <c r="U75" s="778"/>
      <c r="V75" t="s" s="763">
        <v>543</v>
      </c>
      <c r="W75" s="764"/>
      <c r="X75" s="765"/>
      <c r="Y75" s="778"/>
      <c r="Z75" t="s" s="763">
        <v>543</v>
      </c>
      <c r="AA75" s="764"/>
      <c r="AB75" s="765"/>
      <c r="AC75" s="778"/>
      <c r="AD75" t="s" s="763">
        <v>543</v>
      </c>
      <c r="AE75" s="764"/>
      <c r="AF75" s="765"/>
      <c r="AG75" s="778"/>
      <c r="AH75" t="s" s="763">
        <v>543</v>
      </c>
      <c r="AI75" s="764"/>
      <c r="AJ75" s="765"/>
      <c r="AK75" s="778"/>
      <c r="AL75" t="s" s="763">
        <v>543</v>
      </c>
      <c r="AM75" s="764"/>
      <c r="AN75" s="765"/>
      <c r="AO75" s="778"/>
      <c r="AP75" t="s" s="763">
        <v>543</v>
      </c>
      <c r="AQ75" s="764"/>
      <c r="AR75" s="765"/>
      <c r="AS75" s="778"/>
      <c r="AT75" t="s" s="763">
        <v>543</v>
      </c>
      <c r="AU75" s="764"/>
      <c r="AV75" s="765"/>
      <c r="AW75" s="778"/>
      <c r="AX75" t="s" s="763">
        <v>543</v>
      </c>
      <c r="AY75" s="764"/>
      <c r="AZ75" s="765"/>
      <c r="BA75" s="778"/>
      <c r="BB75" t="s" s="763">
        <v>543</v>
      </c>
      <c r="BC75" s="764"/>
      <c r="BD75" s="765"/>
      <c r="BE75" s="778"/>
      <c r="BF75" t="s" s="763">
        <v>543</v>
      </c>
      <c r="BG75" s="764"/>
      <c r="BH75" s="765"/>
      <c r="BI75" s="778"/>
      <c r="BJ75" t="s" s="763">
        <v>543</v>
      </c>
      <c r="BK75" s="764"/>
      <c r="BL75" s="765"/>
      <c r="BM75" s="778"/>
      <c r="BN75" t="s" s="763">
        <v>543</v>
      </c>
      <c r="BO75" s="764"/>
      <c r="BP75" s="765"/>
      <c r="BQ75" s="778"/>
      <c r="BR75" t="s" s="763">
        <v>543</v>
      </c>
      <c r="BS75" s="764"/>
      <c r="BT75" s="765"/>
      <c r="BU75" s="778"/>
      <c r="BV75" t="s" s="763">
        <v>543</v>
      </c>
      <c r="BW75" s="764"/>
      <c r="BX75" s="765"/>
      <c r="BY75" s="778"/>
      <c r="BZ75" t="s" s="763">
        <v>543</v>
      </c>
      <c r="CA75" s="764"/>
      <c r="CB75" s="765"/>
      <c r="CC75" s="778"/>
      <c r="CD75" t="s" s="763">
        <v>543</v>
      </c>
      <c r="CE75" s="764"/>
      <c r="CF75" s="765"/>
      <c r="CG75" s="778"/>
      <c r="CH75" t="s" s="763">
        <v>543</v>
      </c>
      <c r="CI75" s="764"/>
      <c r="CJ75" s="765"/>
      <c r="CK75" s="778"/>
      <c r="CL75" t="s" s="763">
        <v>543</v>
      </c>
      <c r="CM75" s="764"/>
      <c r="CN75" s="765"/>
      <c r="CO75" s="778"/>
      <c r="CP75" t="s" s="763">
        <v>543</v>
      </c>
      <c r="CQ75" s="764"/>
      <c r="CR75" s="765"/>
      <c r="CS75" s="778"/>
      <c r="CT75" t="s" s="763">
        <v>543</v>
      </c>
      <c r="CU75" s="764"/>
      <c r="CV75" s="765"/>
      <c r="CW75" s="778"/>
      <c r="CX75" t="s" s="763">
        <v>543</v>
      </c>
      <c r="CY75" s="764"/>
      <c r="CZ75" s="765"/>
      <c r="DA75" s="778"/>
      <c r="DB75" t="s" s="763">
        <v>543</v>
      </c>
      <c r="DC75" s="764"/>
      <c r="DD75" s="765"/>
      <c r="DE75" s="778"/>
      <c r="DF75" t="s" s="763">
        <v>543</v>
      </c>
      <c r="DG75" s="764"/>
      <c r="DH75" s="765"/>
      <c r="DI75" s="778"/>
      <c r="DJ75" t="s" s="763">
        <v>543</v>
      </c>
      <c r="DK75" s="764"/>
      <c r="DL75" s="765"/>
      <c r="DM75" s="778"/>
      <c r="DN75" t="s" s="763">
        <v>543</v>
      </c>
      <c r="DO75" s="764"/>
      <c r="DP75" s="765"/>
      <c r="DQ75" s="778"/>
      <c r="DR75" t="s" s="763">
        <v>543</v>
      </c>
      <c r="DS75" s="764"/>
      <c r="DT75" s="765"/>
      <c r="DU75" s="778"/>
      <c r="DV75" t="s" s="763">
        <v>543</v>
      </c>
      <c r="DW75" s="764"/>
      <c r="DX75" s="767"/>
    </row>
    <row r="76" ht="18" customHeight="1">
      <c r="A76" s="777"/>
      <c r="B76" t="s" s="772">
        <v>548</v>
      </c>
      <c r="C76" s="776">
        <v>0</v>
      </c>
      <c r="D76" s="765"/>
      <c r="E76" s="778"/>
      <c r="F76" t="s" s="772">
        <v>548</v>
      </c>
      <c r="G76" s="776">
        <v>0</v>
      </c>
      <c r="H76" s="765"/>
      <c r="I76" s="778"/>
      <c r="J76" t="s" s="772">
        <v>548</v>
      </c>
      <c r="K76" s="776">
        <v>0</v>
      </c>
      <c r="L76" s="765"/>
      <c r="M76" s="778"/>
      <c r="N76" t="s" s="772">
        <v>548</v>
      </c>
      <c r="O76" s="776">
        <v>0</v>
      </c>
      <c r="P76" s="765"/>
      <c r="Q76" s="778"/>
      <c r="R76" t="s" s="772">
        <v>548</v>
      </c>
      <c r="S76" s="776">
        <v>0</v>
      </c>
      <c r="T76" s="765"/>
      <c r="U76" s="778"/>
      <c r="V76" t="s" s="772">
        <v>548</v>
      </c>
      <c r="W76" s="776">
        <v>0</v>
      </c>
      <c r="X76" s="765"/>
      <c r="Y76" s="778"/>
      <c r="Z76" t="s" s="772">
        <v>548</v>
      </c>
      <c r="AA76" s="776">
        <v>0</v>
      </c>
      <c r="AB76" s="765"/>
      <c r="AC76" s="778"/>
      <c r="AD76" t="s" s="772">
        <v>548</v>
      </c>
      <c r="AE76" s="776">
        <v>0</v>
      </c>
      <c r="AF76" s="765"/>
      <c r="AG76" s="778"/>
      <c r="AH76" t="s" s="772">
        <v>548</v>
      </c>
      <c r="AI76" s="776">
        <v>0</v>
      </c>
      <c r="AJ76" s="765"/>
      <c r="AK76" s="778"/>
      <c r="AL76" t="s" s="772">
        <v>548</v>
      </c>
      <c r="AM76" s="776">
        <v>0</v>
      </c>
      <c r="AN76" s="765"/>
      <c r="AO76" s="778"/>
      <c r="AP76" t="s" s="772">
        <v>548</v>
      </c>
      <c r="AQ76" s="776">
        <v>0</v>
      </c>
      <c r="AR76" s="765"/>
      <c r="AS76" s="778"/>
      <c r="AT76" t="s" s="772">
        <v>548</v>
      </c>
      <c r="AU76" s="776">
        <v>0</v>
      </c>
      <c r="AV76" s="765"/>
      <c r="AW76" s="778"/>
      <c r="AX76" t="s" s="772">
        <v>548</v>
      </c>
      <c r="AY76" s="776">
        <v>0</v>
      </c>
      <c r="AZ76" s="765"/>
      <c r="BA76" s="778"/>
      <c r="BB76" t="s" s="772">
        <v>548</v>
      </c>
      <c r="BC76" s="776">
        <v>0</v>
      </c>
      <c r="BD76" s="765"/>
      <c r="BE76" s="778"/>
      <c r="BF76" t="s" s="772">
        <v>548</v>
      </c>
      <c r="BG76" s="776">
        <v>0</v>
      </c>
      <c r="BH76" s="765"/>
      <c r="BI76" s="778"/>
      <c r="BJ76" t="s" s="772">
        <v>548</v>
      </c>
      <c r="BK76" s="776">
        <v>0</v>
      </c>
      <c r="BL76" s="765"/>
      <c r="BM76" s="778"/>
      <c r="BN76" t="s" s="772">
        <v>548</v>
      </c>
      <c r="BO76" s="776">
        <v>0</v>
      </c>
      <c r="BP76" s="765"/>
      <c r="BQ76" s="778"/>
      <c r="BR76" t="s" s="772">
        <v>548</v>
      </c>
      <c r="BS76" s="776">
        <v>0</v>
      </c>
      <c r="BT76" s="765"/>
      <c r="BU76" s="778"/>
      <c r="BV76" t="s" s="772">
        <v>548</v>
      </c>
      <c r="BW76" s="776">
        <v>0</v>
      </c>
      <c r="BX76" s="765"/>
      <c r="BY76" s="778"/>
      <c r="BZ76" t="s" s="772">
        <v>548</v>
      </c>
      <c r="CA76" s="776">
        <v>0</v>
      </c>
      <c r="CB76" s="765"/>
      <c r="CC76" s="778"/>
      <c r="CD76" t="s" s="772">
        <v>548</v>
      </c>
      <c r="CE76" s="776">
        <v>0</v>
      </c>
      <c r="CF76" s="765"/>
      <c r="CG76" s="778"/>
      <c r="CH76" t="s" s="772">
        <v>548</v>
      </c>
      <c r="CI76" s="776">
        <v>0</v>
      </c>
      <c r="CJ76" s="765"/>
      <c r="CK76" s="778"/>
      <c r="CL76" t="s" s="772">
        <v>548</v>
      </c>
      <c r="CM76" s="776">
        <v>0</v>
      </c>
      <c r="CN76" s="765"/>
      <c r="CO76" s="778"/>
      <c r="CP76" t="s" s="772">
        <v>548</v>
      </c>
      <c r="CQ76" s="776">
        <v>0</v>
      </c>
      <c r="CR76" s="765"/>
      <c r="CS76" s="778"/>
      <c r="CT76" t="s" s="772">
        <v>548</v>
      </c>
      <c r="CU76" s="776">
        <v>0</v>
      </c>
      <c r="CV76" s="765"/>
      <c r="CW76" s="778"/>
      <c r="CX76" t="s" s="772">
        <v>548</v>
      </c>
      <c r="CY76" s="776">
        <v>0</v>
      </c>
      <c r="CZ76" s="765"/>
      <c r="DA76" s="778"/>
      <c r="DB76" t="s" s="772">
        <v>548</v>
      </c>
      <c r="DC76" s="776">
        <v>0</v>
      </c>
      <c r="DD76" s="765"/>
      <c r="DE76" s="778"/>
      <c r="DF76" t="s" s="772">
        <v>548</v>
      </c>
      <c r="DG76" s="776">
        <v>0</v>
      </c>
      <c r="DH76" s="765"/>
      <c r="DI76" s="778"/>
      <c r="DJ76" t="s" s="772">
        <v>548</v>
      </c>
      <c r="DK76" s="776">
        <v>0</v>
      </c>
      <c r="DL76" s="765"/>
      <c r="DM76" s="778"/>
      <c r="DN76" t="s" s="772">
        <v>548</v>
      </c>
      <c r="DO76" s="776">
        <v>0</v>
      </c>
      <c r="DP76" s="765"/>
      <c r="DQ76" s="778"/>
      <c r="DR76" t="s" s="772">
        <v>548</v>
      </c>
      <c r="DS76" s="776">
        <v>0</v>
      </c>
      <c r="DT76" s="765"/>
      <c r="DU76" s="778"/>
      <c r="DV76" t="s" s="772">
        <v>548</v>
      </c>
      <c r="DW76" s="776">
        <v>0</v>
      </c>
      <c r="DX76" s="767"/>
    </row>
    <row r="77" ht="18" customHeight="1">
      <c r="A77" s="777"/>
      <c r="B77" t="s" s="769">
        <v>549</v>
      </c>
      <c r="C77" s="776">
        <v>0</v>
      </c>
      <c r="D77" s="792"/>
      <c r="E77" s="778"/>
      <c r="F77" t="s" s="769">
        <v>549</v>
      </c>
      <c r="G77" s="776">
        <v>0</v>
      </c>
      <c r="H77" s="792"/>
      <c r="I77" s="778"/>
      <c r="J77" t="s" s="769">
        <v>549</v>
      </c>
      <c r="K77" s="776">
        <v>0</v>
      </c>
      <c r="L77" s="765"/>
      <c r="M77" s="778"/>
      <c r="N77" t="s" s="769">
        <v>549</v>
      </c>
      <c r="O77" s="776">
        <v>0</v>
      </c>
      <c r="P77" s="765"/>
      <c r="Q77" s="778"/>
      <c r="R77" t="s" s="769">
        <v>549</v>
      </c>
      <c r="S77" s="776">
        <v>0</v>
      </c>
      <c r="T77" s="765"/>
      <c r="U77" s="778"/>
      <c r="V77" t="s" s="769">
        <v>549</v>
      </c>
      <c r="W77" s="776">
        <v>0</v>
      </c>
      <c r="X77" s="765"/>
      <c r="Y77" s="778"/>
      <c r="Z77" t="s" s="769">
        <v>549</v>
      </c>
      <c r="AA77" s="776">
        <v>0</v>
      </c>
      <c r="AB77" s="765"/>
      <c r="AC77" s="778"/>
      <c r="AD77" t="s" s="769">
        <v>549</v>
      </c>
      <c r="AE77" s="776">
        <v>0</v>
      </c>
      <c r="AF77" s="765"/>
      <c r="AG77" s="778"/>
      <c r="AH77" t="s" s="769">
        <v>549</v>
      </c>
      <c r="AI77" s="776">
        <v>0</v>
      </c>
      <c r="AJ77" s="765"/>
      <c r="AK77" s="778"/>
      <c r="AL77" t="s" s="769">
        <v>549</v>
      </c>
      <c r="AM77" s="776">
        <v>0</v>
      </c>
      <c r="AN77" s="765"/>
      <c r="AO77" s="778"/>
      <c r="AP77" t="s" s="769">
        <v>549</v>
      </c>
      <c r="AQ77" s="776">
        <v>0</v>
      </c>
      <c r="AR77" s="765"/>
      <c r="AS77" s="778"/>
      <c r="AT77" t="s" s="769">
        <v>549</v>
      </c>
      <c r="AU77" s="776">
        <v>0</v>
      </c>
      <c r="AV77" s="765"/>
      <c r="AW77" s="778"/>
      <c r="AX77" t="s" s="769">
        <v>549</v>
      </c>
      <c r="AY77" s="776">
        <v>0</v>
      </c>
      <c r="AZ77" s="765"/>
      <c r="BA77" s="778"/>
      <c r="BB77" t="s" s="769">
        <v>549</v>
      </c>
      <c r="BC77" s="776">
        <v>0</v>
      </c>
      <c r="BD77" s="765"/>
      <c r="BE77" s="778"/>
      <c r="BF77" t="s" s="769">
        <v>549</v>
      </c>
      <c r="BG77" s="776">
        <v>0</v>
      </c>
      <c r="BH77" s="765"/>
      <c r="BI77" s="778"/>
      <c r="BJ77" t="s" s="769">
        <v>549</v>
      </c>
      <c r="BK77" s="776">
        <v>0</v>
      </c>
      <c r="BL77" s="765"/>
      <c r="BM77" s="778"/>
      <c r="BN77" t="s" s="769">
        <v>549</v>
      </c>
      <c r="BO77" s="776">
        <v>0</v>
      </c>
      <c r="BP77" s="765"/>
      <c r="BQ77" s="778"/>
      <c r="BR77" t="s" s="769">
        <v>549</v>
      </c>
      <c r="BS77" s="776">
        <v>0</v>
      </c>
      <c r="BT77" s="765"/>
      <c r="BU77" s="778"/>
      <c r="BV77" t="s" s="769">
        <v>549</v>
      </c>
      <c r="BW77" s="776">
        <v>0</v>
      </c>
      <c r="BX77" s="765"/>
      <c r="BY77" s="778"/>
      <c r="BZ77" t="s" s="769">
        <v>549</v>
      </c>
      <c r="CA77" s="776">
        <v>0</v>
      </c>
      <c r="CB77" s="765"/>
      <c r="CC77" s="778"/>
      <c r="CD77" t="s" s="769">
        <v>549</v>
      </c>
      <c r="CE77" s="776">
        <v>0</v>
      </c>
      <c r="CF77" s="765"/>
      <c r="CG77" s="778"/>
      <c r="CH77" t="s" s="769">
        <v>549</v>
      </c>
      <c r="CI77" s="776">
        <v>0</v>
      </c>
      <c r="CJ77" s="765"/>
      <c r="CK77" s="778"/>
      <c r="CL77" t="s" s="769">
        <v>549</v>
      </c>
      <c r="CM77" s="776">
        <v>0</v>
      </c>
      <c r="CN77" s="765"/>
      <c r="CO77" s="778"/>
      <c r="CP77" t="s" s="769">
        <v>549</v>
      </c>
      <c r="CQ77" s="776">
        <v>0</v>
      </c>
      <c r="CR77" s="765"/>
      <c r="CS77" s="778"/>
      <c r="CT77" t="s" s="769">
        <v>549</v>
      </c>
      <c r="CU77" s="776">
        <v>0</v>
      </c>
      <c r="CV77" s="765"/>
      <c r="CW77" s="778"/>
      <c r="CX77" t="s" s="769">
        <v>549</v>
      </c>
      <c r="CY77" s="776">
        <v>0</v>
      </c>
      <c r="CZ77" s="765"/>
      <c r="DA77" s="778"/>
      <c r="DB77" t="s" s="769">
        <v>549</v>
      </c>
      <c r="DC77" s="776">
        <v>0</v>
      </c>
      <c r="DD77" s="765"/>
      <c r="DE77" s="778"/>
      <c r="DF77" t="s" s="769">
        <v>549</v>
      </c>
      <c r="DG77" s="776">
        <v>0</v>
      </c>
      <c r="DH77" s="765"/>
      <c r="DI77" s="778"/>
      <c r="DJ77" t="s" s="769">
        <v>549</v>
      </c>
      <c r="DK77" s="776">
        <v>0</v>
      </c>
      <c r="DL77" s="765"/>
      <c r="DM77" s="778"/>
      <c r="DN77" t="s" s="769">
        <v>549</v>
      </c>
      <c r="DO77" s="776">
        <v>0</v>
      </c>
      <c r="DP77" s="765"/>
      <c r="DQ77" s="778"/>
      <c r="DR77" t="s" s="769">
        <v>549</v>
      </c>
      <c r="DS77" s="776">
        <v>0</v>
      </c>
      <c r="DT77" s="765"/>
      <c r="DU77" s="778"/>
      <c r="DV77" t="s" s="769">
        <v>549</v>
      </c>
      <c r="DW77" s="776">
        <v>0</v>
      </c>
      <c r="DX77" s="767"/>
    </row>
    <row r="78" ht="18" customHeight="1">
      <c r="A78" t="s" s="793">
        <v>560</v>
      </c>
      <c r="B78" s="792"/>
      <c r="C78" s="792"/>
      <c r="D78" s="765"/>
      <c r="E78" t="s" s="794">
        <v>560</v>
      </c>
      <c r="F78" s="792"/>
      <c r="G78" s="792"/>
      <c r="H78" s="765"/>
      <c r="I78" t="s" s="794">
        <v>560</v>
      </c>
      <c r="J78" s="792"/>
      <c r="K78" s="792"/>
      <c r="L78" s="792"/>
      <c r="M78" t="s" s="794">
        <v>560</v>
      </c>
      <c r="N78" s="792"/>
      <c r="O78" s="792"/>
      <c r="P78" s="765"/>
      <c r="Q78" t="s" s="794">
        <v>560</v>
      </c>
      <c r="R78" s="792"/>
      <c r="S78" s="792"/>
      <c r="T78" s="765"/>
      <c r="U78" t="s" s="794">
        <v>560</v>
      </c>
      <c r="V78" s="792"/>
      <c r="W78" s="792"/>
      <c r="X78" s="765"/>
      <c r="Y78" t="s" s="794">
        <v>560</v>
      </c>
      <c r="Z78" s="792"/>
      <c r="AA78" s="792"/>
      <c r="AB78" s="765"/>
      <c r="AC78" t="s" s="794">
        <v>560</v>
      </c>
      <c r="AD78" s="792"/>
      <c r="AE78" s="792"/>
      <c r="AF78" s="765"/>
      <c r="AG78" t="s" s="794">
        <v>560</v>
      </c>
      <c r="AH78" s="792"/>
      <c r="AI78" s="792"/>
      <c r="AJ78" s="765"/>
      <c r="AK78" t="s" s="794">
        <v>560</v>
      </c>
      <c r="AL78" s="792"/>
      <c r="AM78" s="792"/>
      <c r="AN78" s="765"/>
      <c r="AO78" t="s" s="794">
        <v>560</v>
      </c>
      <c r="AP78" s="792"/>
      <c r="AQ78" s="792"/>
      <c r="AR78" s="765"/>
      <c r="AS78" t="s" s="794">
        <v>560</v>
      </c>
      <c r="AT78" s="792"/>
      <c r="AU78" s="792"/>
      <c r="AV78" s="765"/>
      <c r="AW78" t="s" s="794">
        <v>560</v>
      </c>
      <c r="AX78" s="792"/>
      <c r="AY78" s="792"/>
      <c r="AZ78" s="765"/>
      <c r="BA78" t="s" s="794">
        <v>560</v>
      </c>
      <c r="BB78" s="792"/>
      <c r="BC78" s="792"/>
      <c r="BD78" s="765"/>
      <c r="BE78" t="s" s="794">
        <v>560</v>
      </c>
      <c r="BF78" s="792"/>
      <c r="BG78" s="792"/>
      <c r="BH78" s="765"/>
      <c r="BI78" t="s" s="794">
        <v>560</v>
      </c>
      <c r="BJ78" s="792"/>
      <c r="BK78" s="792"/>
      <c r="BL78" s="765"/>
      <c r="BM78" t="s" s="794">
        <v>560</v>
      </c>
      <c r="BN78" s="792"/>
      <c r="BO78" s="792"/>
      <c r="BP78" s="765"/>
      <c r="BQ78" t="s" s="794">
        <v>560</v>
      </c>
      <c r="BR78" s="792"/>
      <c r="BS78" s="792"/>
      <c r="BT78" s="765"/>
      <c r="BU78" t="s" s="794">
        <v>560</v>
      </c>
      <c r="BV78" s="792"/>
      <c r="BW78" s="792"/>
      <c r="BX78" s="765"/>
      <c r="BY78" t="s" s="794">
        <v>560</v>
      </c>
      <c r="BZ78" s="792"/>
      <c r="CA78" s="792"/>
      <c r="CB78" s="765"/>
      <c r="CC78" t="s" s="794">
        <v>560</v>
      </c>
      <c r="CD78" s="792"/>
      <c r="CE78" s="792"/>
      <c r="CF78" s="765"/>
      <c r="CG78" t="s" s="794">
        <v>560</v>
      </c>
      <c r="CH78" s="792"/>
      <c r="CI78" s="792"/>
      <c r="CJ78" s="765"/>
      <c r="CK78" t="s" s="794">
        <v>560</v>
      </c>
      <c r="CL78" s="792"/>
      <c r="CM78" s="792"/>
      <c r="CN78" s="765"/>
      <c r="CO78" t="s" s="794">
        <v>560</v>
      </c>
      <c r="CP78" s="792"/>
      <c r="CQ78" s="792"/>
      <c r="CR78" s="765"/>
      <c r="CS78" t="s" s="794">
        <v>560</v>
      </c>
      <c r="CT78" s="792"/>
      <c r="CU78" s="792"/>
      <c r="CV78" s="765"/>
      <c r="CW78" t="s" s="794">
        <v>560</v>
      </c>
      <c r="CX78" s="792"/>
      <c r="CY78" s="792"/>
      <c r="CZ78" s="765"/>
      <c r="DA78" t="s" s="794">
        <v>560</v>
      </c>
      <c r="DB78" s="792"/>
      <c r="DC78" s="792"/>
      <c r="DD78" s="765"/>
      <c r="DE78" t="s" s="794">
        <v>560</v>
      </c>
      <c r="DF78" s="792"/>
      <c r="DG78" s="792"/>
      <c r="DH78" s="765"/>
      <c r="DI78" t="s" s="794">
        <v>560</v>
      </c>
      <c r="DJ78" s="792"/>
      <c r="DK78" s="792"/>
      <c r="DL78" s="765"/>
      <c r="DM78" t="s" s="794">
        <v>560</v>
      </c>
      <c r="DN78" s="792"/>
      <c r="DO78" s="792"/>
      <c r="DP78" s="765"/>
      <c r="DQ78" t="s" s="794">
        <v>560</v>
      </c>
      <c r="DR78" s="792"/>
      <c r="DS78" s="792"/>
      <c r="DT78" s="765"/>
      <c r="DU78" t="s" s="794">
        <v>560</v>
      </c>
      <c r="DV78" s="792"/>
      <c r="DW78" s="792"/>
      <c r="DX78" s="767"/>
    </row>
    <row r="79" ht="24" customHeight="1">
      <c r="A79" t="s" s="770">
        <v>561</v>
      </c>
      <c r="B79" t="s" s="795">
        <v>543</v>
      </c>
      <c r="C79" s="776">
        <v>0</v>
      </c>
      <c r="D79" s="765"/>
      <c r="E79" t="s" s="772">
        <v>561</v>
      </c>
      <c r="F79" t="s" s="795">
        <v>543</v>
      </c>
      <c r="G79" s="776">
        <v>0</v>
      </c>
      <c r="H79" s="765"/>
      <c r="I79" t="s" s="772">
        <v>561</v>
      </c>
      <c r="J79" t="s" s="795">
        <v>543</v>
      </c>
      <c r="K79" s="776">
        <v>0</v>
      </c>
      <c r="L79" s="765"/>
      <c r="M79" t="s" s="772">
        <v>561</v>
      </c>
      <c r="N79" t="s" s="795">
        <v>543</v>
      </c>
      <c r="O79" s="776">
        <v>0</v>
      </c>
      <c r="P79" s="765"/>
      <c r="Q79" t="s" s="772">
        <v>561</v>
      </c>
      <c r="R79" t="s" s="795">
        <v>543</v>
      </c>
      <c r="S79" s="776">
        <v>0</v>
      </c>
      <c r="T79" s="765"/>
      <c r="U79" t="s" s="772">
        <v>561</v>
      </c>
      <c r="V79" t="s" s="795">
        <v>543</v>
      </c>
      <c r="W79" s="776">
        <v>0</v>
      </c>
      <c r="X79" s="765"/>
      <c r="Y79" t="s" s="772">
        <v>561</v>
      </c>
      <c r="Z79" t="s" s="795">
        <v>543</v>
      </c>
      <c r="AA79" s="776">
        <v>0</v>
      </c>
      <c r="AB79" s="765"/>
      <c r="AC79" t="s" s="772">
        <v>561</v>
      </c>
      <c r="AD79" t="s" s="795">
        <v>543</v>
      </c>
      <c r="AE79" s="776">
        <v>0</v>
      </c>
      <c r="AF79" s="765"/>
      <c r="AG79" t="s" s="772">
        <v>561</v>
      </c>
      <c r="AH79" t="s" s="795">
        <v>543</v>
      </c>
      <c r="AI79" s="776">
        <v>0</v>
      </c>
      <c r="AJ79" s="765"/>
      <c r="AK79" t="s" s="772">
        <v>561</v>
      </c>
      <c r="AL79" t="s" s="795">
        <v>543</v>
      </c>
      <c r="AM79" s="776">
        <v>0</v>
      </c>
      <c r="AN79" s="765"/>
      <c r="AO79" t="s" s="772">
        <v>561</v>
      </c>
      <c r="AP79" t="s" s="795">
        <v>543</v>
      </c>
      <c r="AQ79" s="776">
        <v>0</v>
      </c>
      <c r="AR79" s="765"/>
      <c r="AS79" t="s" s="772">
        <v>561</v>
      </c>
      <c r="AT79" t="s" s="795">
        <v>543</v>
      </c>
      <c r="AU79" s="776">
        <v>0</v>
      </c>
      <c r="AV79" s="765"/>
      <c r="AW79" t="s" s="772">
        <v>561</v>
      </c>
      <c r="AX79" t="s" s="795">
        <v>543</v>
      </c>
      <c r="AY79" s="776">
        <v>0</v>
      </c>
      <c r="AZ79" s="765"/>
      <c r="BA79" t="s" s="772">
        <v>561</v>
      </c>
      <c r="BB79" t="s" s="795">
        <v>543</v>
      </c>
      <c r="BC79" s="776">
        <v>0</v>
      </c>
      <c r="BD79" s="765"/>
      <c r="BE79" t="s" s="772">
        <v>561</v>
      </c>
      <c r="BF79" t="s" s="795">
        <v>543</v>
      </c>
      <c r="BG79" s="776">
        <v>0</v>
      </c>
      <c r="BH79" s="765"/>
      <c r="BI79" t="s" s="772">
        <v>561</v>
      </c>
      <c r="BJ79" t="s" s="795">
        <v>543</v>
      </c>
      <c r="BK79" s="776">
        <v>0</v>
      </c>
      <c r="BL79" s="765"/>
      <c r="BM79" t="s" s="772">
        <v>561</v>
      </c>
      <c r="BN79" t="s" s="795">
        <v>543</v>
      </c>
      <c r="BO79" s="776">
        <v>0</v>
      </c>
      <c r="BP79" s="765"/>
      <c r="BQ79" t="s" s="772">
        <v>561</v>
      </c>
      <c r="BR79" t="s" s="795">
        <v>543</v>
      </c>
      <c r="BS79" s="776">
        <v>0</v>
      </c>
      <c r="BT79" s="765"/>
      <c r="BU79" t="s" s="772">
        <v>561</v>
      </c>
      <c r="BV79" t="s" s="795">
        <v>543</v>
      </c>
      <c r="BW79" s="776">
        <v>0</v>
      </c>
      <c r="BX79" s="765"/>
      <c r="BY79" t="s" s="772">
        <v>561</v>
      </c>
      <c r="BZ79" t="s" s="795">
        <v>543</v>
      </c>
      <c r="CA79" s="776">
        <v>0</v>
      </c>
      <c r="CB79" s="765"/>
      <c r="CC79" t="s" s="772">
        <v>561</v>
      </c>
      <c r="CD79" t="s" s="795">
        <v>543</v>
      </c>
      <c r="CE79" s="776">
        <v>0</v>
      </c>
      <c r="CF79" s="765"/>
      <c r="CG79" t="s" s="772">
        <v>561</v>
      </c>
      <c r="CH79" t="s" s="795">
        <v>543</v>
      </c>
      <c r="CI79" s="776">
        <v>0</v>
      </c>
      <c r="CJ79" s="765"/>
      <c r="CK79" t="s" s="772">
        <v>561</v>
      </c>
      <c r="CL79" t="s" s="795">
        <v>543</v>
      </c>
      <c r="CM79" s="776">
        <v>0</v>
      </c>
      <c r="CN79" s="765"/>
      <c r="CO79" t="s" s="772">
        <v>561</v>
      </c>
      <c r="CP79" t="s" s="795">
        <v>543</v>
      </c>
      <c r="CQ79" s="776">
        <v>0</v>
      </c>
      <c r="CR79" s="765"/>
      <c r="CS79" t="s" s="772">
        <v>561</v>
      </c>
      <c r="CT79" t="s" s="795">
        <v>543</v>
      </c>
      <c r="CU79" s="776">
        <v>0</v>
      </c>
      <c r="CV79" s="765"/>
      <c r="CW79" t="s" s="772">
        <v>561</v>
      </c>
      <c r="CX79" t="s" s="795">
        <v>543</v>
      </c>
      <c r="CY79" s="776">
        <v>0</v>
      </c>
      <c r="CZ79" s="765"/>
      <c r="DA79" t="s" s="772">
        <v>561</v>
      </c>
      <c r="DB79" t="s" s="795">
        <v>543</v>
      </c>
      <c r="DC79" s="776">
        <v>0</v>
      </c>
      <c r="DD79" s="765"/>
      <c r="DE79" t="s" s="772">
        <v>561</v>
      </c>
      <c r="DF79" t="s" s="795">
        <v>543</v>
      </c>
      <c r="DG79" s="776">
        <v>0</v>
      </c>
      <c r="DH79" s="765"/>
      <c r="DI79" t="s" s="772">
        <v>561</v>
      </c>
      <c r="DJ79" t="s" s="795">
        <v>543</v>
      </c>
      <c r="DK79" s="776">
        <v>0</v>
      </c>
      <c r="DL79" s="765"/>
      <c r="DM79" t="s" s="772">
        <v>561</v>
      </c>
      <c r="DN79" t="s" s="795">
        <v>543</v>
      </c>
      <c r="DO79" s="776">
        <v>0</v>
      </c>
      <c r="DP79" s="765"/>
      <c r="DQ79" t="s" s="772">
        <v>561</v>
      </c>
      <c r="DR79" t="s" s="795">
        <v>543</v>
      </c>
      <c r="DS79" s="776">
        <v>0</v>
      </c>
      <c r="DT79" s="765"/>
      <c r="DU79" t="s" s="772">
        <v>561</v>
      </c>
      <c r="DV79" t="s" s="795">
        <v>543</v>
      </c>
      <c r="DW79" s="776">
        <v>0</v>
      </c>
      <c r="DX79" s="767"/>
    </row>
    <row r="80" ht="16" customHeight="1">
      <c r="A80" t="s" s="768">
        <v>394</v>
      </c>
      <c r="B80" t="s" s="796">
        <v>562</v>
      </c>
      <c r="C80" s="797">
        <v>0</v>
      </c>
      <c r="D80" s="765"/>
      <c r="E80" t="s" s="769">
        <v>394</v>
      </c>
      <c r="F80" t="s" s="796">
        <v>562</v>
      </c>
      <c r="G80" s="797">
        <v>0</v>
      </c>
      <c r="H80" s="765"/>
      <c r="I80" t="s" s="769">
        <v>394</v>
      </c>
      <c r="J80" t="s" s="796">
        <v>562</v>
      </c>
      <c r="K80" s="797">
        <v>0</v>
      </c>
      <c r="L80" s="765"/>
      <c r="M80" t="s" s="769">
        <v>394</v>
      </c>
      <c r="N80" t="s" s="796">
        <v>562</v>
      </c>
      <c r="O80" s="797">
        <v>0</v>
      </c>
      <c r="P80" s="765"/>
      <c r="Q80" t="s" s="769">
        <v>394</v>
      </c>
      <c r="R80" t="s" s="796">
        <v>562</v>
      </c>
      <c r="S80" s="797">
        <v>0</v>
      </c>
      <c r="T80" s="765"/>
      <c r="U80" t="s" s="769">
        <v>394</v>
      </c>
      <c r="V80" t="s" s="796">
        <v>562</v>
      </c>
      <c r="W80" s="797">
        <v>0</v>
      </c>
      <c r="X80" s="765"/>
      <c r="Y80" t="s" s="769">
        <v>394</v>
      </c>
      <c r="Z80" t="s" s="796">
        <v>562</v>
      </c>
      <c r="AA80" s="797">
        <v>0</v>
      </c>
      <c r="AB80" s="765"/>
      <c r="AC80" t="s" s="769">
        <v>394</v>
      </c>
      <c r="AD80" t="s" s="796">
        <v>562</v>
      </c>
      <c r="AE80" s="797">
        <v>0</v>
      </c>
      <c r="AF80" s="765"/>
      <c r="AG80" t="s" s="769">
        <v>394</v>
      </c>
      <c r="AH80" t="s" s="796">
        <v>562</v>
      </c>
      <c r="AI80" s="797">
        <v>0</v>
      </c>
      <c r="AJ80" s="765"/>
      <c r="AK80" t="s" s="769">
        <v>394</v>
      </c>
      <c r="AL80" t="s" s="796">
        <v>562</v>
      </c>
      <c r="AM80" s="797">
        <v>0</v>
      </c>
      <c r="AN80" s="765"/>
      <c r="AO80" t="s" s="769">
        <v>394</v>
      </c>
      <c r="AP80" t="s" s="796">
        <v>562</v>
      </c>
      <c r="AQ80" s="797">
        <v>0</v>
      </c>
      <c r="AR80" s="765"/>
      <c r="AS80" t="s" s="769">
        <v>394</v>
      </c>
      <c r="AT80" t="s" s="796">
        <v>562</v>
      </c>
      <c r="AU80" s="797">
        <v>0</v>
      </c>
      <c r="AV80" s="765"/>
      <c r="AW80" t="s" s="769">
        <v>394</v>
      </c>
      <c r="AX80" t="s" s="796">
        <v>562</v>
      </c>
      <c r="AY80" s="797">
        <v>0</v>
      </c>
      <c r="AZ80" s="765"/>
      <c r="BA80" t="s" s="769">
        <v>394</v>
      </c>
      <c r="BB80" t="s" s="796">
        <v>562</v>
      </c>
      <c r="BC80" s="797">
        <v>0</v>
      </c>
      <c r="BD80" s="765"/>
      <c r="BE80" t="s" s="769">
        <v>394</v>
      </c>
      <c r="BF80" t="s" s="796">
        <v>562</v>
      </c>
      <c r="BG80" s="797">
        <v>0</v>
      </c>
      <c r="BH80" s="765"/>
      <c r="BI80" t="s" s="769">
        <v>394</v>
      </c>
      <c r="BJ80" t="s" s="796">
        <v>562</v>
      </c>
      <c r="BK80" s="797">
        <v>0</v>
      </c>
      <c r="BL80" s="765"/>
      <c r="BM80" t="s" s="769">
        <v>394</v>
      </c>
      <c r="BN80" t="s" s="796">
        <v>562</v>
      </c>
      <c r="BO80" s="797">
        <v>0</v>
      </c>
      <c r="BP80" s="765"/>
      <c r="BQ80" t="s" s="769">
        <v>394</v>
      </c>
      <c r="BR80" t="s" s="796">
        <v>562</v>
      </c>
      <c r="BS80" s="797">
        <v>0</v>
      </c>
      <c r="BT80" s="765"/>
      <c r="BU80" t="s" s="769">
        <v>394</v>
      </c>
      <c r="BV80" t="s" s="796">
        <v>562</v>
      </c>
      <c r="BW80" s="797">
        <v>0</v>
      </c>
      <c r="BX80" s="765"/>
      <c r="BY80" t="s" s="769">
        <v>394</v>
      </c>
      <c r="BZ80" t="s" s="796">
        <v>562</v>
      </c>
      <c r="CA80" s="797">
        <v>0</v>
      </c>
      <c r="CB80" s="765"/>
      <c r="CC80" t="s" s="769">
        <v>394</v>
      </c>
      <c r="CD80" t="s" s="796">
        <v>562</v>
      </c>
      <c r="CE80" s="797">
        <v>0</v>
      </c>
      <c r="CF80" s="765"/>
      <c r="CG80" t="s" s="769">
        <v>394</v>
      </c>
      <c r="CH80" t="s" s="796">
        <v>562</v>
      </c>
      <c r="CI80" s="797">
        <v>0</v>
      </c>
      <c r="CJ80" s="765"/>
      <c r="CK80" t="s" s="769">
        <v>394</v>
      </c>
      <c r="CL80" t="s" s="796">
        <v>562</v>
      </c>
      <c r="CM80" s="797">
        <v>0</v>
      </c>
      <c r="CN80" s="765"/>
      <c r="CO80" t="s" s="769">
        <v>394</v>
      </c>
      <c r="CP80" t="s" s="796">
        <v>562</v>
      </c>
      <c r="CQ80" s="797">
        <v>0</v>
      </c>
      <c r="CR80" s="765"/>
      <c r="CS80" t="s" s="769">
        <v>394</v>
      </c>
      <c r="CT80" t="s" s="796">
        <v>562</v>
      </c>
      <c r="CU80" s="797">
        <v>0</v>
      </c>
      <c r="CV80" s="765"/>
      <c r="CW80" t="s" s="769">
        <v>394</v>
      </c>
      <c r="CX80" t="s" s="796">
        <v>562</v>
      </c>
      <c r="CY80" s="797">
        <v>0</v>
      </c>
      <c r="CZ80" s="765"/>
      <c r="DA80" t="s" s="769">
        <v>394</v>
      </c>
      <c r="DB80" t="s" s="796">
        <v>562</v>
      </c>
      <c r="DC80" s="797">
        <v>0</v>
      </c>
      <c r="DD80" s="765"/>
      <c r="DE80" t="s" s="769">
        <v>394</v>
      </c>
      <c r="DF80" t="s" s="796">
        <v>562</v>
      </c>
      <c r="DG80" s="797">
        <v>0</v>
      </c>
      <c r="DH80" s="765"/>
      <c r="DI80" t="s" s="769">
        <v>394</v>
      </c>
      <c r="DJ80" t="s" s="796">
        <v>562</v>
      </c>
      <c r="DK80" s="797">
        <v>0</v>
      </c>
      <c r="DL80" s="765"/>
      <c r="DM80" t="s" s="769">
        <v>394</v>
      </c>
      <c r="DN80" t="s" s="796">
        <v>562</v>
      </c>
      <c r="DO80" s="797">
        <v>0</v>
      </c>
      <c r="DP80" s="765"/>
      <c r="DQ80" t="s" s="769">
        <v>394</v>
      </c>
      <c r="DR80" t="s" s="796">
        <v>562</v>
      </c>
      <c r="DS80" s="797">
        <v>0</v>
      </c>
      <c r="DT80" s="765"/>
      <c r="DU80" t="s" s="769">
        <v>394</v>
      </c>
      <c r="DV80" t="s" s="796">
        <v>562</v>
      </c>
      <c r="DW80" s="797">
        <v>0</v>
      </c>
      <c r="DX80" s="767"/>
    </row>
    <row r="81" ht="18" customHeight="1">
      <c r="A81" s="777"/>
      <c r="B81" s="797">
        <v>4</v>
      </c>
      <c r="C81" s="749">
        <f>C80/B81</f>
        <v>0</v>
      </c>
      <c r="D81" s="765"/>
      <c r="E81" s="778"/>
      <c r="F81" s="797">
        <v>4</v>
      </c>
      <c r="G81" s="749">
        <f>G80/F81</f>
        <v>0</v>
      </c>
      <c r="H81" s="765"/>
      <c r="I81" s="778"/>
      <c r="J81" s="797">
        <v>4</v>
      </c>
      <c r="K81" s="749">
        <f>K80/J81</f>
        <v>0</v>
      </c>
      <c r="L81" s="764"/>
      <c r="M81" s="778"/>
      <c r="N81" s="797">
        <v>4</v>
      </c>
      <c r="O81" s="749">
        <f>O80/N81</f>
        <v>0</v>
      </c>
      <c r="P81" s="765"/>
      <c r="Q81" s="778"/>
      <c r="R81" s="797">
        <v>4</v>
      </c>
      <c r="S81" s="749">
        <f>S80/R81</f>
        <v>0</v>
      </c>
      <c r="T81" s="765"/>
      <c r="U81" s="778"/>
      <c r="V81" s="797">
        <v>4</v>
      </c>
      <c r="W81" s="749">
        <f>W80/V81</f>
        <v>0</v>
      </c>
      <c r="X81" s="765"/>
      <c r="Y81" s="778"/>
      <c r="Z81" s="797">
        <v>4</v>
      </c>
      <c r="AA81" s="749">
        <f>AA80/Z81</f>
        <v>0</v>
      </c>
      <c r="AB81" s="765"/>
      <c r="AC81" s="778"/>
      <c r="AD81" s="797">
        <v>4</v>
      </c>
      <c r="AE81" s="749">
        <f>AE80/AD81</f>
        <v>0</v>
      </c>
      <c r="AF81" s="765"/>
      <c r="AG81" s="778"/>
      <c r="AH81" s="797">
        <v>4</v>
      </c>
      <c r="AI81" s="749">
        <f>AI80/AH81</f>
        <v>0</v>
      </c>
      <c r="AJ81" s="765"/>
      <c r="AK81" s="778"/>
      <c r="AL81" s="797">
        <v>4</v>
      </c>
      <c r="AM81" s="749">
        <f>AM80/AL81</f>
        <v>0</v>
      </c>
      <c r="AN81" s="765"/>
      <c r="AO81" s="778"/>
      <c r="AP81" s="797">
        <v>4</v>
      </c>
      <c r="AQ81" s="749">
        <f>AQ80/AP81</f>
        <v>0</v>
      </c>
      <c r="AR81" s="765"/>
      <c r="AS81" s="778"/>
      <c r="AT81" s="797">
        <v>4</v>
      </c>
      <c r="AU81" s="749">
        <f>AU80/AT81</f>
        <v>0</v>
      </c>
      <c r="AV81" s="765"/>
      <c r="AW81" s="778"/>
      <c r="AX81" s="797">
        <v>4</v>
      </c>
      <c r="AY81" s="749">
        <f>AY80/AX81</f>
        <v>0</v>
      </c>
      <c r="AZ81" s="765"/>
      <c r="BA81" s="778"/>
      <c r="BB81" s="797">
        <v>4</v>
      </c>
      <c r="BC81" s="749">
        <f>BC80/BB81</f>
        <v>0</v>
      </c>
      <c r="BD81" s="765"/>
      <c r="BE81" s="778"/>
      <c r="BF81" s="797">
        <v>4</v>
      </c>
      <c r="BG81" s="749">
        <f>BG80/BF81</f>
        <v>0</v>
      </c>
      <c r="BH81" s="765"/>
      <c r="BI81" s="778"/>
      <c r="BJ81" s="797">
        <v>4</v>
      </c>
      <c r="BK81" s="749">
        <f>BK80/BJ81</f>
        <v>0</v>
      </c>
      <c r="BL81" s="765"/>
      <c r="BM81" s="778"/>
      <c r="BN81" s="797">
        <v>4</v>
      </c>
      <c r="BO81" s="749">
        <f>BO80/BN81</f>
        <v>0</v>
      </c>
      <c r="BP81" s="765"/>
      <c r="BQ81" s="778"/>
      <c r="BR81" s="797">
        <v>4</v>
      </c>
      <c r="BS81" s="749">
        <f>BS80/BR81</f>
        <v>0</v>
      </c>
      <c r="BT81" s="765"/>
      <c r="BU81" s="778"/>
      <c r="BV81" s="797">
        <v>4</v>
      </c>
      <c r="BW81" s="749">
        <f>BW80/BV81</f>
        <v>0</v>
      </c>
      <c r="BX81" s="765"/>
      <c r="BY81" s="778"/>
      <c r="BZ81" s="797">
        <v>4</v>
      </c>
      <c r="CA81" s="749">
        <f>CA80/BZ81</f>
        <v>0</v>
      </c>
      <c r="CB81" s="765"/>
      <c r="CC81" s="778"/>
      <c r="CD81" s="797">
        <v>4</v>
      </c>
      <c r="CE81" s="749">
        <f>CE80/CD81</f>
        <v>0</v>
      </c>
      <c r="CF81" s="765"/>
      <c r="CG81" s="778"/>
      <c r="CH81" s="797">
        <v>4</v>
      </c>
      <c r="CI81" s="749">
        <f>CI80/CH81</f>
        <v>0</v>
      </c>
      <c r="CJ81" s="765"/>
      <c r="CK81" s="778"/>
      <c r="CL81" s="797">
        <v>4</v>
      </c>
      <c r="CM81" s="749">
        <f>CM80/CL81</f>
        <v>0</v>
      </c>
      <c r="CN81" s="765"/>
      <c r="CO81" s="778"/>
      <c r="CP81" s="797">
        <v>4</v>
      </c>
      <c r="CQ81" s="749">
        <f>CQ80/CP81</f>
        <v>0</v>
      </c>
      <c r="CR81" s="765"/>
      <c r="CS81" s="778"/>
      <c r="CT81" s="797">
        <v>4</v>
      </c>
      <c r="CU81" s="749">
        <f>CU80/CT81</f>
        <v>0</v>
      </c>
      <c r="CV81" s="765"/>
      <c r="CW81" s="778"/>
      <c r="CX81" s="797">
        <v>4</v>
      </c>
      <c r="CY81" s="749">
        <f>CY80/CX81</f>
        <v>0</v>
      </c>
      <c r="CZ81" s="765"/>
      <c r="DA81" s="778"/>
      <c r="DB81" s="797">
        <v>4</v>
      </c>
      <c r="DC81" s="749">
        <f>DC80/DB81</f>
        <v>0</v>
      </c>
      <c r="DD81" s="765"/>
      <c r="DE81" s="778"/>
      <c r="DF81" s="797">
        <v>4</v>
      </c>
      <c r="DG81" s="749">
        <f>DG80/DF81</f>
        <v>0</v>
      </c>
      <c r="DH81" s="765"/>
      <c r="DI81" s="778"/>
      <c r="DJ81" s="797">
        <v>4</v>
      </c>
      <c r="DK81" s="749">
        <f>DK80/DJ81</f>
        <v>0</v>
      </c>
      <c r="DL81" s="765"/>
      <c r="DM81" s="778"/>
      <c r="DN81" s="797">
        <v>4</v>
      </c>
      <c r="DO81" s="749">
        <f>DO80/DN81</f>
        <v>0</v>
      </c>
      <c r="DP81" s="765"/>
      <c r="DQ81" s="778"/>
      <c r="DR81" s="797">
        <v>4</v>
      </c>
      <c r="DS81" s="749">
        <f>DS80/DR81</f>
        <v>0</v>
      </c>
      <c r="DT81" s="765"/>
      <c r="DU81" s="778"/>
      <c r="DV81" s="797">
        <v>4</v>
      </c>
      <c r="DW81" s="749">
        <f>DW80/DV81</f>
        <v>0</v>
      </c>
      <c r="DX81" s="767"/>
    </row>
    <row r="82" ht="16" customHeight="1">
      <c r="A82" t="s" s="770">
        <v>563</v>
      </c>
      <c r="B82" t="s" s="796">
        <v>562</v>
      </c>
      <c r="C82" s="797">
        <v>0</v>
      </c>
      <c r="D82" s="765"/>
      <c r="E82" t="s" s="772">
        <v>563</v>
      </c>
      <c r="F82" t="s" s="796">
        <v>562</v>
      </c>
      <c r="G82" s="797">
        <v>0</v>
      </c>
      <c r="H82" s="765"/>
      <c r="I82" t="s" s="772">
        <v>563</v>
      </c>
      <c r="J82" t="s" s="796">
        <v>562</v>
      </c>
      <c r="K82" s="797">
        <v>0</v>
      </c>
      <c r="L82" s="765"/>
      <c r="M82" t="s" s="772">
        <v>563</v>
      </c>
      <c r="N82" t="s" s="796">
        <v>562</v>
      </c>
      <c r="O82" s="797">
        <v>0</v>
      </c>
      <c r="P82" s="765"/>
      <c r="Q82" t="s" s="772">
        <v>563</v>
      </c>
      <c r="R82" t="s" s="796">
        <v>562</v>
      </c>
      <c r="S82" s="797">
        <v>0</v>
      </c>
      <c r="T82" s="765"/>
      <c r="U82" t="s" s="772">
        <v>563</v>
      </c>
      <c r="V82" t="s" s="796">
        <v>562</v>
      </c>
      <c r="W82" s="797">
        <v>0</v>
      </c>
      <c r="X82" s="765"/>
      <c r="Y82" t="s" s="772">
        <v>563</v>
      </c>
      <c r="Z82" t="s" s="796">
        <v>562</v>
      </c>
      <c r="AA82" s="797">
        <v>0</v>
      </c>
      <c r="AB82" s="765"/>
      <c r="AC82" t="s" s="772">
        <v>563</v>
      </c>
      <c r="AD82" t="s" s="796">
        <v>562</v>
      </c>
      <c r="AE82" s="797">
        <v>0</v>
      </c>
      <c r="AF82" s="765"/>
      <c r="AG82" t="s" s="772">
        <v>563</v>
      </c>
      <c r="AH82" t="s" s="796">
        <v>562</v>
      </c>
      <c r="AI82" s="797">
        <v>0</v>
      </c>
      <c r="AJ82" s="765"/>
      <c r="AK82" t="s" s="772">
        <v>563</v>
      </c>
      <c r="AL82" t="s" s="796">
        <v>562</v>
      </c>
      <c r="AM82" s="797">
        <v>0</v>
      </c>
      <c r="AN82" s="765"/>
      <c r="AO82" t="s" s="772">
        <v>563</v>
      </c>
      <c r="AP82" t="s" s="796">
        <v>562</v>
      </c>
      <c r="AQ82" s="797">
        <v>0</v>
      </c>
      <c r="AR82" s="765"/>
      <c r="AS82" t="s" s="772">
        <v>563</v>
      </c>
      <c r="AT82" t="s" s="796">
        <v>562</v>
      </c>
      <c r="AU82" s="797">
        <v>0</v>
      </c>
      <c r="AV82" s="765"/>
      <c r="AW82" t="s" s="772">
        <v>563</v>
      </c>
      <c r="AX82" t="s" s="796">
        <v>562</v>
      </c>
      <c r="AY82" s="797">
        <v>0</v>
      </c>
      <c r="AZ82" s="765"/>
      <c r="BA82" t="s" s="772">
        <v>563</v>
      </c>
      <c r="BB82" t="s" s="796">
        <v>562</v>
      </c>
      <c r="BC82" s="797">
        <v>0</v>
      </c>
      <c r="BD82" s="765"/>
      <c r="BE82" t="s" s="772">
        <v>563</v>
      </c>
      <c r="BF82" t="s" s="796">
        <v>562</v>
      </c>
      <c r="BG82" s="797">
        <v>0</v>
      </c>
      <c r="BH82" s="765"/>
      <c r="BI82" t="s" s="772">
        <v>563</v>
      </c>
      <c r="BJ82" t="s" s="796">
        <v>562</v>
      </c>
      <c r="BK82" s="797">
        <v>0</v>
      </c>
      <c r="BL82" s="765"/>
      <c r="BM82" t="s" s="772">
        <v>563</v>
      </c>
      <c r="BN82" t="s" s="796">
        <v>562</v>
      </c>
      <c r="BO82" s="797">
        <v>0</v>
      </c>
      <c r="BP82" s="765"/>
      <c r="BQ82" t="s" s="772">
        <v>563</v>
      </c>
      <c r="BR82" t="s" s="796">
        <v>562</v>
      </c>
      <c r="BS82" s="797">
        <v>0</v>
      </c>
      <c r="BT82" s="765"/>
      <c r="BU82" t="s" s="772">
        <v>563</v>
      </c>
      <c r="BV82" t="s" s="796">
        <v>562</v>
      </c>
      <c r="BW82" s="797">
        <v>0</v>
      </c>
      <c r="BX82" s="765"/>
      <c r="BY82" t="s" s="772">
        <v>563</v>
      </c>
      <c r="BZ82" t="s" s="796">
        <v>562</v>
      </c>
      <c r="CA82" s="797">
        <v>0</v>
      </c>
      <c r="CB82" s="765"/>
      <c r="CC82" t="s" s="772">
        <v>563</v>
      </c>
      <c r="CD82" t="s" s="796">
        <v>562</v>
      </c>
      <c r="CE82" s="797">
        <v>0</v>
      </c>
      <c r="CF82" s="765"/>
      <c r="CG82" t="s" s="772">
        <v>563</v>
      </c>
      <c r="CH82" t="s" s="796">
        <v>562</v>
      </c>
      <c r="CI82" s="797">
        <v>0</v>
      </c>
      <c r="CJ82" s="765"/>
      <c r="CK82" t="s" s="772">
        <v>563</v>
      </c>
      <c r="CL82" t="s" s="796">
        <v>562</v>
      </c>
      <c r="CM82" s="797">
        <v>0</v>
      </c>
      <c r="CN82" s="765"/>
      <c r="CO82" t="s" s="772">
        <v>563</v>
      </c>
      <c r="CP82" t="s" s="796">
        <v>562</v>
      </c>
      <c r="CQ82" s="797">
        <v>0</v>
      </c>
      <c r="CR82" s="765"/>
      <c r="CS82" t="s" s="772">
        <v>563</v>
      </c>
      <c r="CT82" t="s" s="796">
        <v>562</v>
      </c>
      <c r="CU82" s="797">
        <v>0</v>
      </c>
      <c r="CV82" s="765"/>
      <c r="CW82" t="s" s="772">
        <v>563</v>
      </c>
      <c r="CX82" t="s" s="796">
        <v>562</v>
      </c>
      <c r="CY82" s="797">
        <v>0</v>
      </c>
      <c r="CZ82" s="765"/>
      <c r="DA82" t="s" s="772">
        <v>563</v>
      </c>
      <c r="DB82" t="s" s="796">
        <v>562</v>
      </c>
      <c r="DC82" s="797">
        <v>0</v>
      </c>
      <c r="DD82" s="765"/>
      <c r="DE82" t="s" s="772">
        <v>563</v>
      </c>
      <c r="DF82" t="s" s="796">
        <v>562</v>
      </c>
      <c r="DG82" s="797">
        <v>0</v>
      </c>
      <c r="DH82" s="765"/>
      <c r="DI82" t="s" s="772">
        <v>563</v>
      </c>
      <c r="DJ82" t="s" s="796">
        <v>562</v>
      </c>
      <c r="DK82" s="797">
        <v>0</v>
      </c>
      <c r="DL82" s="765"/>
      <c r="DM82" t="s" s="772">
        <v>563</v>
      </c>
      <c r="DN82" t="s" s="796">
        <v>562</v>
      </c>
      <c r="DO82" s="797">
        <v>0</v>
      </c>
      <c r="DP82" s="765"/>
      <c r="DQ82" t="s" s="772">
        <v>563</v>
      </c>
      <c r="DR82" t="s" s="796">
        <v>562</v>
      </c>
      <c r="DS82" s="797">
        <v>0</v>
      </c>
      <c r="DT82" s="765"/>
      <c r="DU82" t="s" s="772">
        <v>563</v>
      </c>
      <c r="DV82" t="s" s="796">
        <v>562</v>
      </c>
      <c r="DW82" s="797">
        <v>0</v>
      </c>
      <c r="DX82" s="767"/>
    </row>
    <row r="83" ht="18" customHeight="1">
      <c r="A83" s="779"/>
      <c r="B83" s="797">
        <v>4</v>
      </c>
      <c r="C83" s="749">
        <f>C82/B83</f>
        <v>0</v>
      </c>
      <c r="D83" s="765"/>
      <c r="E83" s="780"/>
      <c r="F83" s="797">
        <v>4</v>
      </c>
      <c r="G83" s="749">
        <f>G82/F83</f>
        <v>0</v>
      </c>
      <c r="H83" s="765"/>
      <c r="I83" s="780"/>
      <c r="J83" s="797">
        <v>4</v>
      </c>
      <c r="K83" s="749">
        <f>K82/J83</f>
        <v>0</v>
      </c>
      <c r="L83" s="764"/>
      <c r="M83" s="780"/>
      <c r="N83" s="797">
        <v>4</v>
      </c>
      <c r="O83" s="749">
        <f>O82/N83</f>
        <v>0</v>
      </c>
      <c r="P83" s="765"/>
      <c r="Q83" s="780"/>
      <c r="R83" s="797">
        <v>4</v>
      </c>
      <c r="S83" s="749">
        <f>S82/R83</f>
        <v>0</v>
      </c>
      <c r="T83" s="765"/>
      <c r="U83" s="780"/>
      <c r="V83" s="797">
        <v>4</v>
      </c>
      <c r="W83" s="749">
        <f>W82/V83</f>
        <v>0</v>
      </c>
      <c r="X83" s="765"/>
      <c r="Y83" s="780"/>
      <c r="Z83" s="797">
        <v>4</v>
      </c>
      <c r="AA83" s="749">
        <f>AA82/Z83</f>
        <v>0</v>
      </c>
      <c r="AB83" s="765"/>
      <c r="AC83" s="780"/>
      <c r="AD83" s="797">
        <v>4</v>
      </c>
      <c r="AE83" s="749">
        <f>AE82/AD83</f>
        <v>0</v>
      </c>
      <c r="AF83" s="765"/>
      <c r="AG83" s="780"/>
      <c r="AH83" s="797">
        <v>4</v>
      </c>
      <c r="AI83" s="749">
        <f>AI82/AH83</f>
        <v>0</v>
      </c>
      <c r="AJ83" s="765"/>
      <c r="AK83" s="780"/>
      <c r="AL83" s="797">
        <v>4</v>
      </c>
      <c r="AM83" s="749">
        <f>AM82/AL83</f>
        <v>0</v>
      </c>
      <c r="AN83" s="765"/>
      <c r="AO83" s="780"/>
      <c r="AP83" s="797">
        <v>4</v>
      </c>
      <c r="AQ83" s="749">
        <f>AQ82/AP83</f>
        <v>0</v>
      </c>
      <c r="AR83" s="765"/>
      <c r="AS83" s="780"/>
      <c r="AT83" s="797">
        <v>4</v>
      </c>
      <c r="AU83" s="749">
        <f>AU82/AT83</f>
        <v>0</v>
      </c>
      <c r="AV83" s="765"/>
      <c r="AW83" s="780"/>
      <c r="AX83" s="797">
        <v>4</v>
      </c>
      <c r="AY83" s="749">
        <f>AY82/AX83</f>
        <v>0</v>
      </c>
      <c r="AZ83" s="765"/>
      <c r="BA83" s="780"/>
      <c r="BB83" s="797">
        <v>4</v>
      </c>
      <c r="BC83" s="749">
        <f>BC82/BB83</f>
        <v>0</v>
      </c>
      <c r="BD83" s="765"/>
      <c r="BE83" s="780"/>
      <c r="BF83" s="797">
        <v>4</v>
      </c>
      <c r="BG83" s="749">
        <f>BG82/BF83</f>
        <v>0</v>
      </c>
      <c r="BH83" s="765"/>
      <c r="BI83" s="780"/>
      <c r="BJ83" s="797">
        <v>4</v>
      </c>
      <c r="BK83" s="749">
        <f>BK82/BJ83</f>
        <v>0</v>
      </c>
      <c r="BL83" s="765"/>
      <c r="BM83" s="780"/>
      <c r="BN83" s="797">
        <v>4</v>
      </c>
      <c r="BO83" s="749">
        <f>BO82/BN83</f>
        <v>0</v>
      </c>
      <c r="BP83" s="765"/>
      <c r="BQ83" s="780"/>
      <c r="BR83" s="797">
        <v>4</v>
      </c>
      <c r="BS83" s="749">
        <f>BS82/BR83</f>
        <v>0</v>
      </c>
      <c r="BT83" s="765"/>
      <c r="BU83" s="780"/>
      <c r="BV83" s="797">
        <v>4</v>
      </c>
      <c r="BW83" s="749">
        <f>BW82/BV83</f>
        <v>0</v>
      </c>
      <c r="BX83" s="765"/>
      <c r="BY83" s="780"/>
      <c r="BZ83" s="797">
        <v>4</v>
      </c>
      <c r="CA83" s="749">
        <f>CA82/BZ83</f>
        <v>0</v>
      </c>
      <c r="CB83" s="765"/>
      <c r="CC83" s="780"/>
      <c r="CD83" s="797">
        <v>4</v>
      </c>
      <c r="CE83" s="749">
        <f>CE82/CD83</f>
        <v>0</v>
      </c>
      <c r="CF83" s="765"/>
      <c r="CG83" s="780"/>
      <c r="CH83" s="797">
        <v>4</v>
      </c>
      <c r="CI83" s="749">
        <f>CI82/CH83</f>
        <v>0</v>
      </c>
      <c r="CJ83" s="765"/>
      <c r="CK83" s="780"/>
      <c r="CL83" s="797">
        <v>4</v>
      </c>
      <c r="CM83" s="749">
        <f>CM82/CL83</f>
        <v>0</v>
      </c>
      <c r="CN83" s="765"/>
      <c r="CO83" s="780"/>
      <c r="CP83" s="797">
        <v>4</v>
      </c>
      <c r="CQ83" s="749">
        <f>CQ82/CP83</f>
        <v>0</v>
      </c>
      <c r="CR83" s="765"/>
      <c r="CS83" s="780"/>
      <c r="CT83" s="797">
        <v>4</v>
      </c>
      <c r="CU83" s="749">
        <f>CU82/CT83</f>
        <v>0</v>
      </c>
      <c r="CV83" s="765"/>
      <c r="CW83" s="780"/>
      <c r="CX83" s="797">
        <v>4</v>
      </c>
      <c r="CY83" s="749">
        <f>CY82/CX83</f>
        <v>0</v>
      </c>
      <c r="CZ83" s="765"/>
      <c r="DA83" s="780"/>
      <c r="DB83" s="797">
        <v>4</v>
      </c>
      <c r="DC83" s="749">
        <f>DC82/DB83</f>
        <v>0</v>
      </c>
      <c r="DD83" s="765"/>
      <c r="DE83" s="780"/>
      <c r="DF83" s="797">
        <v>4</v>
      </c>
      <c r="DG83" s="749">
        <f>DG82/DF83</f>
        <v>0</v>
      </c>
      <c r="DH83" s="765"/>
      <c r="DI83" s="780"/>
      <c r="DJ83" s="797">
        <v>4</v>
      </c>
      <c r="DK83" s="749">
        <f>DK82/DJ83</f>
        <v>0</v>
      </c>
      <c r="DL83" s="765"/>
      <c r="DM83" s="780"/>
      <c r="DN83" s="797">
        <v>4</v>
      </c>
      <c r="DO83" s="749">
        <f>DO82/DN83</f>
        <v>0</v>
      </c>
      <c r="DP83" s="765"/>
      <c r="DQ83" s="780"/>
      <c r="DR83" s="797">
        <v>4</v>
      </c>
      <c r="DS83" s="749">
        <f>DS82/DR83</f>
        <v>0</v>
      </c>
      <c r="DT83" s="765"/>
      <c r="DU83" s="780"/>
      <c r="DV83" s="797">
        <v>4</v>
      </c>
      <c r="DW83" s="749">
        <f>DW82/DV83</f>
        <v>0</v>
      </c>
      <c r="DX83" s="767"/>
    </row>
    <row r="84" ht="38" customHeight="1">
      <c r="A84" t="s" s="768">
        <v>564</v>
      </c>
      <c r="B84" t="s" s="798">
        <v>24</v>
      </c>
      <c r="C84" s="797">
        <v>0</v>
      </c>
      <c r="D84" s="765"/>
      <c r="E84" t="s" s="769">
        <v>564</v>
      </c>
      <c r="F84" t="s" s="798">
        <v>24</v>
      </c>
      <c r="G84" s="797">
        <v>0</v>
      </c>
      <c r="H84" s="765"/>
      <c r="I84" t="s" s="769">
        <v>564</v>
      </c>
      <c r="J84" t="s" s="798">
        <v>24</v>
      </c>
      <c r="K84" s="797">
        <v>0</v>
      </c>
      <c r="L84" s="765"/>
      <c r="M84" t="s" s="769">
        <v>564</v>
      </c>
      <c r="N84" t="s" s="798">
        <v>24</v>
      </c>
      <c r="O84" s="797">
        <v>0</v>
      </c>
      <c r="P84" s="765"/>
      <c r="Q84" t="s" s="769">
        <v>564</v>
      </c>
      <c r="R84" t="s" s="798">
        <v>24</v>
      </c>
      <c r="S84" s="797">
        <v>0</v>
      </c>
      <c r="T84" s="765"/>
      <c r="U84" t="s" s="769">
        <v>564</v>
      </c>
      <c r="V84" t="s" s="798">
        <v>24</v>
      </c>
      <c r="W84" s="797">
        <v>0</v>
      </c>
      <c r="X84" s="765"/>
      <c r="Y84" t="s" s="769">
        <v>564</v>
      </c>
      <c r="Z84" t="s" s="798">
        <v>24</v>
      </c>
      <c r="AA84" s="797">
        <v>0</v>
      </c>
      <c r="AB84" s="765"/>
      <c r="AC84" t="s" s="769">
        <v>564</v>
      </c>
      <c r="AD84" t="s" s="798">
        <v>24</v>
      </c>
      <c r="AE84" s="797">
        <v>0</v>
      </c>
      <c r="AF84" s="765"/>
      <c r="AG84" t="s" s="769">
        <v>564</v>
      </c>
      <c r="AH84" t="s" s="798">
        <v>24</v>
      </c>
      <c r="AI84" s="797">
        <v>0</v>
      </c>
      <c r="AJ84" s="765"/>
      <c r="AK84" t="s" s="769">
        <v>564</v>
      </c>
      <c r="AL84" t="s" s="798">
        <v>24</v>
      </c>
      <c r="AM84" s="797">
        <v>0</v>
      </c>
      <c r="AN84" s="765"/>
      <c r="AO84" t="s" s="769">
        <v>564</v>
      </c>
      <c r="AP84" t="s" s="798">
        <v>24</v>
      </c>
      <c r="AQ84" s="797">
        <v>0</v>
      </c>
      <c r="AR84" s="765"/>
      <c r="AS84" t="s" s="769">
        <v>564</v>
      </c>
      <c r="AT84" t="s" s="798">
        <v>24</v>
      </c>
      <c r="AU84" s="797">
        <v>0</v>
      </c>
      <c r="AV84" s="765"/>
      <c r="AW84" t="s" s="769">
        <v>564</v>
      </c>
      <c r="AX84" t="s" s="798">
        <v>24</v>
      </c>
      <c r="AY84" s="797">
        <v>0</v>
      </c>
      <c r="AZ84" s="765"/>
      <c r="BA84" t="s" s="769">
        <v>564</v>
      </c>
      <c r="BB84" t="s" s="798">
        <v>24</v>
      </c>
      <c r="BC84" s="797">
        <v>0</v>
      </c>
      <c r="BD84" s="765"/>
      <c r="BE84" t="s" s="769">
        <v>564</v>
      </c>
      <c r="BF84" t="s" s="798">
        <v>24</v>
      </c>
      <c r="BG84" s="797">
        <v>0</v>
      </c>
      <c r="BH84" s="765"/>
      <c r="BI84" t="s" s="769">
        <v>564</v>
      </c>
      <c r="BJ84" t="s" s="798">
        <v>24</v>
      </c>
      <c r="BK84" s="797">
        <v>0</v>
      </c>
      <c r="BL84" s="765"/>
      <c r="BM84" t="s" s="769">
        <v>564</v>
      </c>
      <c r="BN84" t="s" s="798">
        <v>24</v>
      </c>
      <c r="BO84" s="797">
        <v>0</v>
      </c>
      <c r="BP84" s="765"/>
      <c r="BQ84" t="s" s="769">
        <v>564</v>
      </c>
      <c r="BR84" t="s" s="798">
        <v>24</v>
      </c>
      <c r="BS84" s="797">
        <v>0</v>
      </c>
      <c r="BT84" s="765"/>
      <c r="BU84" t="s" s="769">
        <v>564</v>
      </c>
      <c r="BV84" t="s" s="798">
        <v>24</v>
      </c>
      <c r="BW84" s="797">
        <v>0</v>
      </c>
      <c r="BX84" s="765"/>
      <c r="BY84" t="s" s="769">
        <v>564</v>
      </c>
      <c r="BZ84" t="s" s="798">
        <v>24</v>
      </c>
      <c r="CA84" s="797">
        <v>0</v>
      </c>
      <c r="CB84" s="765"/>
      <c r="CC84" t="s" s="769">
        <v>564</v>
      </c>
      <c r="CD84" t="s" s="798">
        <v>24</v>
      </c>
      <c r="CE84" s="797">
        <v>0</v>
      </c>
      <c r="CF84" s="765"/>
      <c r="CG84" t="s" s="769">
        <v>564</v>
      </c>
      <c r="CH84" t="s" s="798">
        <v>24</v>
      </c>
      <c r="CI84" s="797">
        <v>0</v>
      </c>
      <c r="CJ84" s="765"/>
      <c r="CK84" t="s" s="769">
        <v>564</v>
      </c>
      <c r="CL84" t="s" s="798">
        <v>24</v>
      </c>
      <c r="CM84" s="797">
        <v>0</v>
      </c>
      <c r="CN84" s="765"/>
      <c r="CO84" t="s" s="769">
        <v>564</v>
      </c>
      <c r="CP84" t="s" s="798">
        <v>24</v>
      </c>
      <c r="CQ84" s="797">
        <v>0</v>
      </c>
      <c r="CR84" s="765"/>
      <c r="CS84" t="s" s="769">
        <v>564</v>
      </c>
      <c r="CT84" t="s" s="798">
        <v>24</v>
      </c>
      <c r="CU84" s="797">
        <v>0</v>
      </c>
      <c r="CV84" s="765"/>
      <c r="CW84" t="s" s="769">
        <v>564</v>
      </c>
      <c r="CX84" t="s" s="798">
        <v>24</v>
      </c>
      <c r="CY84" s="797">
        <v>0</v>
      </c>
      <c r="CZ84" s="765"/>
      <c r="DA84" t="s" s="769">
        <v>564</v>
      </c>
      <c r="DB84" t="s" s="798">
        <v>24</v>
      </c>
      <c r="DC84" s="797">
        <v>0</v>
      </c>
      <c r="DD84" s="765"/>
      <c r="DE84" t="s" s="769">
        <v>564</v>
      </c>
      <c r="DF84" t="s" s="798">
        <v>24</v>
      </c>
      <c r="DG84" s="797">
        <v>0</v>
      </c>
      <c r="DH84" s="765"/>
      <c r="DI84" t="s" s="769">
        <v>564</v>
      </c>
      <c r="DJ84" t="s" s="798">
        <v>24</v>
      </c>
      <c r="DK84" s="797">
        <v>0</v>
      </c>
      <c r="DL84" s="765"/>
      <c r="DM84" t="s" s="769">
        <v>564</v>
      </c>
      <c r="DN84" t="s" s="798">
        <v>24</v>
      </c>
      <c r="DO84" s="797">
        <v>0</v>
      </c>
      <c r="DP84" s="765"/>
      <c r="DQ84" t="s" s="769">
        <v>564</v>
      </c>
      <c r="DR84" t="s" s="798">
        <v>24</v>
      </c>
      <c r="DS84" s="797">
        <v>0</v>
      </c>
      <c r="DT84" s="765"/>
      <c r="DU84" t="s" s="769">
        <v>564</v>
      </c>
      <c r="DV84" t="s" s="798">
        <v>24</v>
      </c>
      <c r="DW84" s="797">
        <v>0</v>
      </c>
      <c r="DX84" s="767"/>
    </row>
    <row r="85" ht="18" customHeight="1">
      <c r="A85" s="777"/>
      <c r="B85" s="797">
        <v>300</v>
      </c>
      <c r="C85" s="749">
        <f>C84*B85</f>
        <v>0</v>
      </c>
      <c r="D85" s="792"/>
      <c r="E85" s="778"/>
      <c r="F85" s="797">
        <v>300</v>
      </c>
      <c r="G85" s="749">
        <f>G84*F85</f>
        <v>0</v>
      </c>
      <c r="H85" s="792"/>
      <c r="I85" s="778"/>
      <c r="J85" s="797">
        <v>300</v>
      </c>
      <c r="K85" s="749">
        <f>K84*J85</f>
        <v>0</v>
      </c>
      <c r="L85" s="764"/>
      <c r="M85" s="778"/>
      <c r="N85" s="797">
        <v>300</v>
      </c>
      <c r="O85" s="749">
        <f>O84*N85</f>
        <v>0</v>
      </c>
      <c r="P85" s="765"/>
      <c r="Q85" s="778"/>
      <c r="R85" s="797">
        <v>300</v>
      </c>
      <c r="S85" s="749">
        <f>S84*R85</f>
        <v>0</v>
      </c>
      <c r="T85" s="765"/>
      <c r="U85" s="778"/>
      <c r="V85" s="797">
        <v>300</v>
      </c>
      <c r="W85" s="749">
        <f>W84*V85</f>
        <v>0</v>
      </c>
      <c r="X85" s="765"/>
      <c r="Y85" s="778"/>
      <c r="Z85" s="797">
        <v>300</v>
      </c>
      <c r="AA85" s="749">
        <f>AA84*Z85</f>
        <v>0</v>
      </c>
      <c r="AB85" s="765"/>
      <c r="AC85" s="778"/>
      <c r="AD85" s="797">
        <v>300</v>
      </c>
      <c r="AE85" s="749">
        <f>AE84*AD85</f>
        <v>0</v>
      </c>
      <c r="AF85" s="765"/>
      <c r="AG85" s="778"/>
      <c r="AH85" s="797">
        <v>300</v>
      </c>
      <c r="AI85" s="749">
        <f>AI84*AH85</f>
        <v>0</v>
      </c>
      <c r="AJ85" s="765"/>
      <c r="AK85" s="778"/>
      <c r="AL85" s="797">
        <v>300</v>
      </c>
      <c r="AM85" s="749">
        <f>AM84*AL85</f>
        <v>0</v>
      </c>
      <c r="AN85" s="765"/>
      <c r="AO85" s="778"/>
      <c r="AP85" s="797">
        <v>300</v>
      </c>
      <c r="AQ85" s="749">
        <f>AQ84*AP85</f>
        <v>0</v>
      </c>
      <c r="AR85" s="765"/>
      <c r="AS85" s="778"/>
      <c r="AT85" s="797">
        <v>300</v>
      </c>
      <c r="AU85" s="749">
        <f>AU84*AT85</f>
        <v>0</v>
      </c>
      <c r="AV85" s="765"/>
      <c r="AW85" s="778"/>
      <c r="AX85" s="797">
        <v>300</v>
      </c>
      <c r="AY85" s="749">
        <f>AY84*AX85</f>
        <v>0</v>
      </c>
      <c r="AZ85" s="765"/>
      <c r="BA85" s="778"/>
      <c r="BB85" s="797">
        <v>300</v>
      </c>
      <c r="BC85" s="749">
        <f>BC84*BB85</f>
        <v>0</v>
      </c>
      <c r="BD85" s="765"/>
      <c r="BE85" s="778"/>
      <c r="BF85" s="797">
        <v>300</v>
      </c>
      <c r="BG85" s="749">
        <f>BG84*BF85</f>
        <v>0</v>
      </c>
      <c r="BH85" s="765"/>
      <c r="BI85" s="778"/>
      <c r="BJ85" s="797">
        <v>300</v>
      </c>
      <c r="BK85" s="749">
        <f>BK84*BJ85</f>
        <v>0</v>
      </c>
      <c r="BL85" s="765"/>
      <c r="BM85" s="778"/>
      <c r="BN85" s="797">
        <v>300</v>
      </c>
      <c r="BO85" s="749">
        <f>BO84*BN85</f>
        <v>0</v>
      </c>
      <c r="BP85" s="765"/>
      <c r="BQ85" s="778"/>
      <c r="BR85" s="797">
        <v>300</v>
      </c>
      <c r="BS85" s="749">
        <f>BS84*BR85</f>
        <v>0</v>
      </c>
      <c r="BT85" s="765"/>
      <c r="BU85" s="778"/>
      <c r="BV85" s="797">
        <v>300</v>
      </c>
      <c r="BW85" s="749">
        <f>BW84*BV85</f>
        <v>0</v>
      </c>
      <c r="BX85" s="765"/>
      <c r="BY85" s="778"/>
      <c r="BZ85" s="797">
        <v>300</v>
      </c>
      <c r="CA85" s="749">
        <f>CA84*BZ85</f>
        <v>0</v>
      </c>
      <c r="CB85" s="765"/>
      <c r="CC85" s="778"/>
      <c r="CD85" s="797">
        <v>300</v>
      </c>
      <c r="CE85" s="749">
        <f>CE84*CD85</f>
        <v>0</v>
      </c>
      <c r="CF85" s="765"/>
      <c r="CG85" s="778"/>
      <c r="CH85" s="797">
        <v>300</v>
      </c>
      <c r="CI85" s="749">
        <f>CI84*CH85</f>
        <v>0</v>
      </c>
      <c r="CJ85" s="765"/>
      <c r="CK85" s="778"/>
      <c r="CL85" s="797">
        <v>300</v>
      </c>
      <c r="CM85" s="749">
        <f>CM84*CL85</f>
        <v>0</v>
      </c>
      <c r="CN85" s="765"/>
      <c r="CO85" s="778"/>
      <c r="CP85" s="797">
        <v>300</v>
      </c>
      <c r="CQ85" s="749">
        <f>CQ84*CP85</f>
        <v>0</v>
      </c>
      <c r="CR85" s="765"/>
      <c r="CS85" s="778"/>
      <c r="CT85" s="797">
        <v>300</v>
      </c>
      <c r="CU85" s="749">
        <f>CU84*CT85</f>
        <v>0</v>
      </c>
      <c r="CV85" s="765"/>
      <c r="CW85" s="778"/>
      <c r="CX85" s="797">
        <v>300</v>
      </c>
      <c r="CY85" s="749">
        <f>CY84*CX85</f>
        <v>0</v>
      </c>
      <c r="CZ85" s="765"/>
      <c r="DA85" s="778"/>
      <c r="DB85" s="797">
        <v>300</v>
      </c>
      <c r="DC85" s="749">
        <f>DC84*DB85</f>
        <v>0</v>
      </c>
      <c r="DD85" s="765"/>
      <c r="DE85" s="778"/>
      <c r="DF85" s="797">
        <v>300</v>
      </c>
      <c r="DG85" s="749">
        <f>DG84*DF85</f>
        <v>0</v>
      </c>
      <c r="DH85" s="765"/>
      <c r="DI85" s="778"/>
      <c r="DJ85" s="797">
        <v>300</v>
      </c>
      <c r="DK85" s="749">
        <f>DK84*DJ85</f>
        <v>0</v>
      </c>
      <c r="DL85" s="765"/>
      <c r="DM85" s="778"/>
      <c r="DN85" s="797">
        <v>300</v>
      </c>
      <c r="DO85" s="749">
        <f>DO84*DN85</f>
        <v>0</v>
      </c>
      <c r="DP85" s="765"/>
      <c r="DQ85" s="778"/>
      <c r="DR85" s="797">
        <v>300</v>
      </c>
      <c r="DS85" s="749">
        <f>DS84*DR85</f>
        <v>0</v>
      </c>
      <c r="DT85" s="765"/>
      <c r="DU85" s="778"/>
      <c r="DV85" s="797">
        <v>300</v>
      </c>
      <c r="DW85" s="749">
        <f>DW84*DV85</f>
        <v>0</v>
      </c>
      <c r="DX85" s="767"/>
    </row>
    <row r="86" ht="18" customHeight="1">
      <c r="A86" t="s" s="793">
        <v>565</v>
      </c>
      <c r="B86" s="792"/>
      <c r="C86" s="792"/>
      <c r="D86" s="799"/>
      <c r="E86" t="s" s="794">
        <v>565</v>
      </c>
      <c r="F86" s="792"/>
      <c r="G86" s="792"/>
      <c r="H86" s="799"/>
      <c r="I86" t="s" s="794">
        <v>565</v>
      </c>
      <c r="J86" s="792"/>
      <c r="K86" s="792"/>
      <c r="L86" s="792"/>
      <c r="M86" t="s" s="794">
        <v>565</v>
      </c>
      <c r="N86" s="792"/>
      <c r="O86" s="792"/>
      <c r="P86" s="765"/>
      <c r="Q86" t="s" s="794">
        <v>565</v>
      </c>
      <c r="R86" s="792"/>
      <c r="S86" s="792"/>
      <c r="T86" s="765"/>
      <c r="U86" t="s" s="794">
        <v>565</v>
      </c>
      <c r="V86" s="792"/>
      <c r="W86" s="792"/>
      <c r="X86" s="765"/>
      <c r="Y86" t="s" s="794">
        <v>565</v>
      </c>
      <c r="Z86" s="792"/>
      <c r="AA86" s="792"/>
      <c r="AB86" s="765"/>
      <c r="AC86" t="s" s="794">
        <v>565</v>
      </c>
      <c r="AD86" s="792"/>
      <c r="AE86" s="792"/>
      <c r="AF86" s="765"/>
      <c r="AG86" t="s" s="794">
        <v>565</v>
      </c>
      <c r="AH86" s="792"/>
      <c r="AI86" s="792"/>
      <c r="AJ86" s="765"/>
      <c r="AK86" t="s" s="794">
        <v>565</v>
      </c>
      <c r="AL86" s="792"/>
      <c r="AM86" s="792"/>
      <c r="AN86" s="765"/>
      <c r="AO86" t="s" s="794">
        <v>565</v>
      </c>
      <c r="AP86" s="792"/>
      <c r="AQ86" s="792"/>
      <c r="AR86" s="765"/>
      <c r="AS86" t="s" s="794">
        <v>565</v>
      </c>
      <c r="AT86" s="792"/>
      <c r="AU86" s="792"/>
      <c r="AV86" s="765"/>
      <c r="AW86" t="s" s="794">
        <v>565</v>
      </c>
      <c r="AX86" s="792"/>
      <c r="AY86" s="792"/>
      <c r="AZ86" s="765"/>
      <c r="BA86" t="s" s="794">
        <v>565</v>
      </c>
      <c r="BB86" s="792"/>
      <c r="BC86" s="792"/>
      <c r="BD86" s="765"/>
      <c r="BE86" t="s" s="794">
        <v>565</v>
      </c>
      <c r="BF86" s="792"/>
      <c r="BG86" s="792"/>
      <c r="BH86" s="765"/>
      <c r="BI86" t="s" s="794">
        <v>565</v>
      </c>
      <c r="BJ86" s="792"/>
      <c r="BK86" s="792"/>
      <c r="BL86" s="765"/>
      <c r="BM86" t="s" s="794">
        <v>565</v>
      </c>
      <c r="BN86" s="792"/>
      <c r="BO86" s="792"/>
      <c r="BP86" s="765"/>
      <c r="BQ86" t="s" s="794">
        <v>565</v>
      </c>
      <c r="BR86" s="792"/>
      <c r="BS86" s="792"/>
      <c r="BT86" s="765"/>
      <c r="BU86" t="s" s="794">
        <v>565</v>
      </c>
      <c r="BV86" s="792"/>
      <c r="BW86" s="792"/>
      <c r="BX86" s="765"/>
      <c r="BY86" t="s" s="794">
        <v>565</v>
      </c>
      <c r="BZ86" s="792"/>
      <c r="CA86" s="792"/>
      <c r="CB86" s="765"/>
      <c r="CC86" t="s" s="794">
        <v>565</v>
      </c>
      <c r="CD86" s="792"/>
      <c r="CE86" s="792"/>
      <c r="CF86" s="765"/>
      <c r="CG86" t="s" s="794">
        <v>565</v>
      </c>
      <c r="CH86" s="792"/>
      <c r="CI86" s="792"/>
      <c r="CJ86" s="765"/>
      <c r="CK86" t="s" s="794">
        <v>565</v>
      </c>
      <c r="CL86" s="792"/>
      <c r="CM86" s="792"/>
      <c r="CN86" s="765"/>
      <c r="CO86" t="s" s="794">
        <v>565</v>
      </c>
      <c r="CP86" s="792"/>
      <c r="CQ86" s="792"/>
      <c r="CR86" s="765"/>
      <c r="CS86" t="s" s="794">
        <v>565</v>
      </c>
      <c r="CT86" s="792"/>
      <c r="CU86" s="792"/>
      <c r="CV86" s="765"/>
      <c r="CW86" t="s" s="794">
        <v>565</v>
      </c>
      <c r="CX86" s="792"/>
      <c r="CY86" s="792"/>
      <c r="CZ86" s="765"/>
      <c r="DA86" t="s" s="794">
        <v>565</v>
      </c>
      <c r="DB86" s="792"/>
      <c r="DC86" s="792"/>
      <c r="DD86" s="765"/>
      <c r="DE86" t="s" s="794">
        <v>565</v>
      </c>
      <c r="DF86" s="792"/>
      <c r="DG86" s="792"/>
      <c r="DH86" s="765"/>
      <c r="DI86" t="s" s="794">
        <v>565</v>
      </c>
      <c r="DJ86" s="792"/>
      <c r="DK86" s="792"/>
      <c r="DL86" s="765"/>
      <c r="DM86" t="s" s="794">
        <v>565</v>
      </c>
      <c r="DN86" s="792"/>
      <c r="DO86" s="792"/>
      <c r="DP86" s="765"/>
      <c r="DQ86" t="s" s="794">
        <v>565</v>
      </c>
      <c r="DR86" s="792"/>
      <c r="DS86" s="792"/>
      <c r="DT86" s="765"/>
      <c r="DU86" t="s" s="794">
        <v>565</v>
      </c>
      <c r="DV86" s="792"/>
      <c r="DW86" s="792"/>
      <c r="DX86" s="767"/>
    </row>
    <row r="87" ht="16" customHeight="1">
      <c r="A87" t="s" s="800">
        <v>566</v>
      </c>
      <c r="B87" t="s" s="766">
        <v>226</v>
      </c>
      <c r="C87" s="791"/>
      <c r="D87" s="799"/>
      <c r="E87" t="s" s="801">
        <v>566</v>
      </c>
      <c r="F87" t="s" s="766">
        <v>226</v>
      </c>
      <c r="G87" s="791"/>
      <c r="H87" s="799"/>
      <c r="I87" t="s" s="801">
        <v>566</v>
      </c>
      <c r="J87" t="s" s="766">
        <v>226</v>
      </c>
      <c r="K87" s="791"/>
      <c r="L87" s="764"/>
      <c r="M87" t="s" s="801">
        <v>566</v>
      </c>
      <c r="N87" t="s" s="766">
        <v>226</v>
      </c>
      <c r="O87" s="791"/>
      <c r="P87" s="765"/>
      <c r="Q87" t="s" s="801">
        <v>566</v>
      </c>
      <c r="R87" t="s" s="766">
        <v>226</v>
      </c>
      <c r="S87" s="791"/>
      <c r="T87" s="765"/>
      <c r="U87" t="s" s="801">
        <v>566</v>
      </c>
      <c r="V87" t="s" s="766">
        <v>226</v>
      </c>
      <c r="W87" s="791"/>
      <c r="X87" s="765"/>
      <c r="Y87" t="s" s="801">
        <v>566</v>
      </c>
      <c r="Z87" t="s" s="766">
        <v>226</v>
      </c>
      <c r="AA87" s="791"/>
      <c r="AB87" s="765"/>
      <c r="AC87" t="s" s="801">
        <v>566</v>
      </c>
      <c r="AD87" t="s" s="766">
        <v>226</v>
      </c>
      <c r="AE87" s="791"/>
      <c r="AF87" s="765"/>
      <c r="AG87" t="s" s="801">
        <v>566</v>
      </c>
      <c r="AH87" t="s" s="766">
        <v>226</v>
      </c>
      <c r="AI87" s="791"/>
      <c r="AJ87" s="765"/>
      <c r="AK87" t="s" s="801">
        <v>566</v>
      </c>
      <c r="AL87" t="s" s="766">
        <v>226</v>
      </c>
      <c r="AM87" s="791"/>
      <c r="AN87" s="765"/>
      <c r="AO87" t="s" s="801">
        <v>566</v>
      </c>
      <c r="AP87" t="s" s="766">
        <v>226</v>
      </c>
      <c r="AQ87" s="791"/>
      <c r="AR87" s="765"/>
      <c r="AS87" t="s" s="801">
        <v>566</v>
      </c>
      <c r="AT87" t="s" s="766">
        <v>226</v>
      </c>
      <c r="AU87" s="791"/>
      <c r="AV87" s="765"/>
      <c r="AW87" t="s" s="801">
        <v>566</v>
      </c>
      <c r="AX87" t="s" s="766">
        <v>226</v>
      </c>
      <c r="AY87" s="791"/>
      <c r="AZ87" s="765"/>
      <c r="BA87" t="s" s="801">
        <v>566</v>
      </c>
      <c r="BB87" t="s" s="766">
        <v>226</v>
      </c>
      <c r="BC87" s="791"/>
      <c r="BD87" s="765"/>
      <c r="BE87" t="s" s="801">
        <v>566</v>
      </c>
      <c r="BF87" t="s" s="766">
        <v>226</v>
      </c>
      <c r="BG87" s="791"/>
      <c r="BH87" s="765"/>
      <c r="BI87" t="s" s="801">
        <v>566</v>
      </c>
      <c r="BJ87" t="s" s="766">
        <v>226</v>
      </c>
      <c r="BK87" s="791"/>
      <c r="BL87" s="765"/>
      <c r="BM87" t="s" s="801">
        <v>566</v>
      </c>
      <c r="BN87" t="s" s="766">
        <v>226</v>
      </c>
      <c r="BO87" s="791"/>
      <c r="BP87" s="765"/>
      <c r="BQ87" t="s" s="801">
        <v>566</v>
      </c>
      <c r="BR87" t="s" s="766">
        <v>226</v>
      </c>
      <c r="BS87" s="791"/>
      <c r="BT87" s="765"/>
      <c r="BU87" t="s" s="801">
        <v>566</v>
      </c>
      <c r="BV87" t="s" s="766">
        <v>226</v>
      </c>
      <c r="BW87" s="791"/>
      <c r="BX87" s="765"/>
      <c r="BY87" t="s" s="801">
        <v>566</v>
      </c>
      <c r="BZ87" t="s" s="766">
        <v>226</v>
      </c>
      <c r="CA87" s="791"/>
      <c r="CB87" s="765"/>
      <c r="CC87" t="s" s="801">
        <v>566</v>
      </c>
      <c r="CD87" t="s" s="766">
        <v>226</v>
      </c>
      <c r="CE87" s="791"/>
      <c r="CF87" s="765"/>
      <c r="CG87" t="s" s="801">
        <v>566</v>
      </c>
      <c r="CH87" t="s" s="766">
        <v>226</v>
      </c>
      <c r="CI87" s="791"/>
      <c r="CJ87" s="765"/>
      <c r="CK87" t="s" s="801">
        <v>566</v>
      </c>
      <c r="CL87" t="s" s="766">
        <v>226</v>
      </c>
      <c r="CM87" s="791"/>
      <c r="CN87" s="765"/>
      <c r="CO87" t="s" s="801">
        <v>566</v>
      </c>
      <c r="CP87" t="s" s="766">
        <v>226</v>
      </c>
      <c r="CQ87" s="791"/>
      <c r="CR87" s="765"/>
      <c r="CS87" t="s" s="801">
        <v>566</v>
      </c>
      <c r="CT87" t="s" s="766">
        <v>226</v>
      </c>
      <c r="CU87" s="791"/>
      <c r="CV87" s="765"/>
      <c r="CW87" t="s" s="801">
        <v>566</v>
      </c>
      <c r="CX87" t="s" s="766">
        <v>226</v>
      </c>
      <c r="CY87" s="791"/>
      <c r="CZ87" s="765"/>
      <c r="DA87" t="s" s="801">
        <v>566</v>
      </c>
      <c r="DB87" t="s" s="766">
        <v>226</v>
      </c>
      <c r="DC87" s="791"/>
      <c r="DD87" s="765"/>
      <c r="DE87" t="s" s="801">
        <v>566</v>
      </c>
      <c r="DF87" t="s" s="766">
        <v>226</v>
      </c>
      <c r="DG87" s="791"/>
      <c r="DH87" s="765"/>
      <c r="DI87" t="s" s="801">
        <v>566</v>
      </c>
      <c r="DJ87" t="s" s="766">
        <v>226</v>
      </c>
      <c r="DK87" s="791"/>
      <c r="DL87" s="765"/>
      <c r="DM87" t="s" s="801">
        <v>566</v>
      </c>
      <c r="DN87" t="s" s="766">
        <v>226</v>
      </c>
      <c r="DO87" s="791"/>
      <c r="DP87" s="765"/>
      <c r="DQ87" t="s" s="801">
        <v>566</v>
      </c>
      <c r="DR87" t="s" s="766">
        <v>226</v>
      </c>
      <c r="DS87" s="791"/>
      <c r="DT87" s="765"/>
      <c r="DU87" t="s" s="801">
        <v>566</v>
      </c>
      <c r="DV87" t="s" s="766">
        <v>226</v>
      </c>
      <c r="DW87" s="791"/>
      <c r="DX87" s="767"/>
    </row>
    <row r="88" ht="16" customHeight="1">
      <c r="A88" s="802"/>
      <c r="B88" t="s" s="763">
        <v>545</v>
      </c>
      <c r="C88" s="764"/>
      <c r="D88" s="799"/>
      <c r="E88" s="803"/>
      <c r="F88" t="s" s="763">
        <v>545</v>
      </c>
      <c r="G88" s="764"/>
      <c r="H88" s="799"/>
      <c r="I88" s="803"/>
      <c r="J88" t="s" s="763">
        <v>545</v>
      </c>
      <c r="K88" s="764"/>
      <c r="L88" s="764"/>
      <c r="M88" s="803"/>
      <c r="N88" t="s" s="763">
        <v>545</v>
      </c>
      <c r="O88" s="764"/>
      <c r="P88" s="765"/>
      <c r="Q88" s="803"/>
      <c r="R88" t="s" s="763">
        <v>545</v>
      </c>
      <c r="S88" s="764"/>
      <c r="T88" s="765"/>
      <c r="U88" s="803"/>
      <c r="V88" t="s" s="763">
        <v>545</v>
      </c>
      <c r="W88" s="764"/>
      <c r="X88" s="765"/>
      <c r="Y88" s="803"/>
      <c r="Z88" t="s" s="763">
        <v>545</v>
      </c>
      <c r="AA88" s="764"/>
      <c r="AB88" s="765"/>
      <c r="AC88" s="803"/>
      <c r="AD88" t="s" s="763">
        <v>545</v>
      </c>
      <c r="AE88" s="764"/>
      <c r="AF88" s="765"/>
      <c r="AG88" s="803"/>
      <c r="AH88" t="s" s="763">
        <v>545</v>
      </c>
      <c r="AI88" s="764"/>
      <c r="AJ88" s="765"/>
      <c r="AK88" s="803"/>
      <c r="AL88" t="s" s="763">
        <v>545</v>
      </c>
      <c r="AM88" s="764"/>
      <c r="AN88" s="765"/>
      <c r="AO88" s="803"/>
      <c r="AP88" t="s" s="763">
        <v>545</v>
      </c>
      <c r="AQ88" s="764"/>
      <c r="AR88" s="765"/>
      <c r="AS88" s="803"/>
      <c r="AT88" t="s" s="763">
        <v>545</v>
      </c>
      <c r="AU88" s="764"/>
      <c r="AV88" s="765"/>
      <c r="AW88" s="803"/>
      <c r="AX88" t="s" s="763">
        <v>545</v>
      </c>
      <c r="AY88" s="764"/>
      <c r="AZ88" s="765"/>
      <c r="BA88" s="803"/>
      <c r="BB88" t="s" s="763">
        <v>545</v>
      </c>
      <c r="BC88" s="764"/>
      <c r="BD88" s="765"/>
      <c r="BE88" s="803"/>
      <c r="BF88" t="s" s="763">
        <v>545</v>
      </c>
      <c r="BG88" s="764"/>
      <c r="BH88" s="765"/>
      <c r="BI88" s="803"/>
      <c r="BJ88" t="s" s="763">
        <v>545</v>
      </c>
      <c r="BK88" s="764"/>
      <c r="BL88" s="765"/>
      <c r="BM88" s="803"/>
      <c r="BN88" t="s" s="763">
        <v>545</v>
      </c>
      <c r="BO88" s="764"/>
      <c r="BP88" s="765"/>
      <c r="BQ88" s="803"/>
      <c r="BR88" t="s" s="763">
        <v>545</v>
      </c>
      <c r="BS88" s="764"/>
      <c r="BT88" s="765"/>
      <c r="BU88" s="803"/>
      <c r="BV88" t="s" s="763">
        <v>545</v>
      </c>
      <c r="BW88" s="764"/>
      <c r="BX88" s="765"/>
      <c r="BY88" s="803"/>
      <c r="BZ88" t="s" s="763">
        <v>545</v>
      </c>
      <c r="CA88" s="764"/>
      <c r="CB88" s="765"/>
      <c r="CC88" s="803"/>
      <c r="CD88" t="s" s="763">
        <v>545</v>
      </c>
      <c r="CE88" s="764"/>
      <c r="CF88" s="765"/>
      <c r="CG88" s="803"/>
      <c r="CH88" t="s" s="763">
        <v>545</v>
      </c>
      <c r="CI88" s="764"/>
      <c r="CJ88" s="765"/>
      <c r="CK88" s="803"/>
      <c r="CL88" t="s" s="763">
        <v>545</v>
      </c>
      <c r="CM88" s="764"/>
      <c r="CN88" s="765"/>
      <c r="CO88" s="803"/>
      <c r="CP88" t="s" s="763">
        <v>545</v>
      </c>
      <c r="CQ88" s="764"/>
      <c r="CR88" s="765"/>
      <c r="CS88" s="803"/>
      <c r="CT88" t="s" s="763">
        <v>545</v>
      </c>
      <c r="CU88" s="764"/>
      <c r="CV88" s="765"/>
      <c r="CW88" s="803"/>
      <c r="CX88" t="s" s="763">
        <v>545</v>
      </c>
      <c r="CY88" s="764"/>
      <c r="CZ88" s="765"/>
      <c r="DA88" s="803"/>
      <c r="DB88" t="s" s="763">
        <v>545</v>
      </c>
      <c r="DC88" s="764"/>
      <c r="DD88" s="765"/>
      <c r="DE88" s="803"/>
      <c r="DF88" t="s" s="763">
        <v>545</v>
      </c>
      <c r="DG88" s="764"/>
      <c r="DH88" s="765"/>
      <c r="DI88" s="803"/>
      <c r="DJ88" t="s" s="763">
        <v>545</v>
      </c>
      <c r="DK88" s="764"/>
      <c r="DL88" s="765"/>
      <c r="DM88" s="803"/>
      <c r="DN88" t="s" s="763">
        <v>545</v>
      </c>
      <c r="DO88" s="764"/>
      <c r="DP88" s="765"/>
      <c r="DQ88" s="803"/>
      <c r="DR88" t="s" s="763">
        <v>545</v>
      </c>
      <c r="DS88" s="764"/>
      <c r="DT88" s="765"/>
      <c r="DU88" s="803"/>
      <c r="DV88" t="s" s="763">
        <v>545</v>
      </c>
      <c r="DW88" s="764"/>
      <c r="DX88" s="767"/>
    </row>
    <row r="89" ht="16" customHeight="1">
      <c r="A89" t="s" s="804">
        <v>567</v>
      </c>
      <c r="B89" t="s" s="772">
        <v>546</v>
      </c>
      <c r="C89" s="776">
        <v>0</v>
      </c>
      <c r="D89" s="799"/>
      <c r="E89" t="s" s="805">
        <v>567</v>
      </c>
      <c r="F89" t="s" s="772">
        <v>546</v>
      </c>
      <c r="G89" s="776">
        <v>0</v>
      </c>
      <c r="H89" s="799"/>
      <c r="I89" t="s" s="805">
        <v>567</v>
      </c>
      <c r="J89" t="s" s="772">
        <v>546</v>
      </c>
      <c r="K89" s="776">
        <v>0</v>
      </c>
      <c r="L89" s="765"/>
      <c r="M89" t="s" s="805">
        <v>567</v>
      </c>
      <c r="N89" t="s" s="772">
        <v>546</v>
      </c>
      <c r="O89" s="776">
        <v>0</v>
      </c>
      <c r="P89" s="765"/>
      <c r="Q89" t="s" s="805">
        <v>567</v>
      </c>
      <c r="R89" t="s" s="772">
        <v>546</v>
      </c>
      <c r="S89" s="776">
        <v>0</v>
      </c>
      <c r="T89" s="765"/>
      <c r="U89" t="s" s="805">
        <v>567</v>
      </c>
      <c r="V89" t="s" s="772">
        <v>546</v>
      </c>
      <c r="W89" s="776">
        <v>0</v>
      </c>
      <c r="X89" s="765"/>
      <c r="Y89" t="s" s="805">
        <v>567</v>
      </c>
      <c r="Z89" t="s" s="772">
        <v>546</v>
      </c>
      <c r="AA89" s="776">
        <v>0</v>
      </c>
      <c r="AB89" s="765"/>
      <c r="AC89" t="s" s="805">
        <v>567</v>
      </c>
      <c r="AD89" t="s" s="772">
        <v>546</v>
      </c>
      <c r="AE89" s="776">
        <v>0</v>
      </c>
      <c r="AF89" s="765"/>
      <c r="AG89" t="s" s="805">
        <v>567</v>
      </c>
      <c r="AH89" t="s" s="772">
        <v>546</v>
      </c>
      <c r="AI89" s="776">
        <v>0</v>
      </c>
      <c r="AJ89" s="765"/>
      <c r="AK89" t="s" s="805">
        <v>567</v>
      </c>
      <c r="AL89" t="s" s="772">
        <v>546</v>
      </c>
      <c r="AM89" s="776">
        <v>0</v>
      </c>
      <c r="AN89" s="765"/>
      <c r="AO89" t="s" s="805">
        <v>567</v>
      </c>
      <c r="AP89" t="s" s="772">
        <v>546</v>
      </c>
      <c r="AQ89" s="776">
        <v>0</v>
      </c>
      <c r="AR89" s="765"/>
      <c r="AS89" t="s" s="805">
        <v>567</v>
      </c>
      <c r="AT89" t="s" s="772">
        <v>546</v>
      </c>
      <c r="AU89" s="776">
        <v>0</v>
      </c>
      <c r="AV89" s="765"/>
      <c r="AW89" t="s" s="805">
        <v>567</v>
      </c>
      <c r="AX89" t="s" s="772">
        <v>546</v>
      </c>
      <c r="AY89" s="776">
        <v>0</v>
      </c>
      <c r="AZ89" s="765"/>
      <c r="BA89" t="s" s="805">
        <v>567</v>
      </c>
      <c r="BB89" t="s" s="772">
        <v>546</v>
      </c>
      <c r="BC89" s="776">
        <v>0</v>
      </c>
      <c r="BD89" s="765"/>
      <c r="BE89" t="s" s="805">
        <v>567</v>
      </c>
      <c r="BF89" t="s" s="772">
        <v>546</v>
      </c>
      <c r="BG89" s="776">
        <v>0</v>
      </c>
      <c r="BH89" s="765"/>
      <c r="BI89" t="s" s="805">
        <v>567</v>
      </c>
      <c r="BJ89" t="s" s="772">
        <v>546</v>
      </c>
      <c r="BK89" s="776">
        <v>0</v>
      </c>
      <c r="BL89" s="765"/>
      <c r="BM89" t="s" s="805">
        <v>567</v>
      </c>
      <c r="BN89" t="s" s="772">
        <v>546</v>
      </c>
      <c r="BO89" s="776">
        <v>0</v>
      </c>
      <c r="BP89" s="765"/>
      <c r="BQ89" t="s" s="805">
        <v>567</v>
      </c>
      <c r="BR89" t="s" s="772">
        <v>546</v>
      </c>
      <c r="BS89" s="776">
        <v>0</v>
      </c>
      <c r="BT89" s="765"/>
      <c r="BU89" t="s" s="805">
        <v>567</v>
      </c>
      <c r="BV89" t="s" s="772">
        <v>546</v>
      </c>
      <c r="BW89" s="776">
        <v>0</v>
      </c>
      <c r="BX89" s="765"/>
      <c r="BY89" t="s" s="805">
        <v>567</v>
      </c>
      <c r="BZ89" t="s" s="772">
        <v>546</v>
      </c>
      <c r="CA89" s="776">
        <v>0</v>
      </c>
      <c r="CB89" s="765"/>
      <c r="CC89" t="s" s="805">
        <v>567</v>
      </c>
      <c r="CD89" t="s" s="772">
        <v>546</v>
      </c>
      <c r="CE89" s="776">
        <v>0</v>
      </c>
      <c r="CF89" s="765"/>
      <c r="CG89" t="s" s="805">
        <v>567</v>
      </c>
      <c r="CH89" t="s" s="772">
        <v>546</v>
      </c>
      <c r="CI89" s="776">
        <v>0</v>
      </c>
      <c r="CJ89" s="765"/>
      <c r="CK89" t="s" s="805">
        <v>567</v>
      </c>
      <c r="CL89" t="s" s="772">
        <v>546</v>
      </c>
      <c r="CM89" s="776">
        <v>0</v>
      </c>
      <c r="CN89" s="765"/>
      <c r="CO89" t="s" s="805">
        <v>567</v>
      </c>
      <c r="CP89" t="s" s="772">
        <v>546</v>
      </c>
      <c r="CQ89" s="776">
        <v>0</v>
      </c>
      <c r="CR89" s="765"/>
      <c r="CS89" t="s" s="805">
        <v>567</v>
      </c>
      <c r="CT89" t="s" s="772">
        <v>546</v>
      </c>
      <c r="CU89" s="776">
        <v>0</v>
      </c>
      <c r="CV89" s="765"/>
      <c r="CW89" t="s" s="805">
        <v>567</v>
      </c>
      <c r="CX89" t="s" s="772">
        <v>546</v>
      </c>
      <c r="CY89" s="776">
        <v>0</v>
      </c>
      <c r="CZ89" s="765"/>
      <c r="DA89" t="s" s="805">
        <v>567</v>
      </c>
      <c r="DB89" t="s" s="772">
        <v>546</v>
      </c>
      <c r="DC89" s="776">
        <v>0</v>
      </c>
      <c r="DD89" s="765"/>
      <c r="DE89" t="s" s="805">
        <v>567</v>
      </c>
      <c r="DF89" t="s" s="772">
        <v>546</v>
      </c>
      <c r="DG89" s="776">
        <v>0</v>
      </c>
      <c r="DH89" s="765"/>
      <c r="DI89" t="s" s="805">
        <v>567</v>
      </c>
      <c r="DJ89" t="s" s="772">
        <v>546</v>
      </c>
      <c r="DK89" s="776">
        <v>0</v>
      </c>
      <c r="DL89" s="765"/>
      <c r="DM89" t="s" s="805">
        <v>567</v>
      </c>
      <c r="DN89" t="s" s="772">
        <v>546</v>
      </c>
      <c r="DO89" s="776">
        <v>0</v>
      </c>
      <c r="DP89" s="765"/>
      <c r="DQ89" t="s" s="805">
        <v>567</v>
      </c>
      <c r="DR89" t="s" s="772">
        <v>546</v>
      </c>
      <c r="DS89" s="776">
        <v>0</v>
      </c>
      <c r="DT89" s="765"/>
      <c r="DU89" t="s" s="805">
        <v>567</v>
      </c>
      <c r="DV89" t="s" s="772">
        <v>546</v>
      </c>
      <c r="DW89" s="776">
        <v>0</v>
      </c>
      <c r="DX89" s="767"/>
    </row>
    <row r="90" ht="16" customHeight="1">
      <c r="A90" s="806"/>
      <c r="B90" t="s" s="769">
        <v>547</v>
      </c>
      <c r="C90" s="776">
        <v>0</v>
      </c>
      <c r="D90" s="765"/>
      <c r="E90" s="807"/>
      <c r="F90" t="s" s="769">
        <v>547</v>
      </c>
      <c r="G90" s="776">
        <v>0</v>
      </c>
      <c r="H90" s="765"/>
      <c r="I90" s="807"/>
      <c r="J90" t="s" s="769">
        <v>547</v>
      </c>
      <c r="K90" s="776">
        <v>0</v>
      </c>
      <c r="L90" s="765"/>
      <c r="M90" s="807"/>
      <c r="N90" t="s" s="769">
        <v>547</v>
      </c>
      <c r="O90" s="776">
        <v>0</v>
      </c>
      <c r="P90" s="765"/>
      <c r="Q90" s="807"/>
      <c r="R90" t="s" s="769">
        <v>547</v>
      </c>
      <c r="S90" s="776">
        <v>0</v>
      </c>
      <c r="T90" s="765"/>
      <c r="U90" s="807"/>
      <c r="V90" t="s" s="769">
        <v>547</v>
      </c>
      <c r="W90" s="776">
        <v>0</v>
      </c>
      <c r="X90" s="765"/>
      <c r="Y90" s="807"/>
      <c r="Z90" t="s" s="769">
        <v>547</v>
      </c>
      <c r="AA90" s="776">
        <v>0</v>
      </c>
      <c r="AB90" s="765"/>
      <c r="AC90" s="807"/>
      <c r="AD90" t="s" s="769">
        <v>547</v>
      </c>
      <c r="AE90" s="776">
        <v>0</v>
      </c>
      <c r="AF90" s="765"/>
      <c r="AG90" s="807"/>
      <c r="AH90" t="s" s="769">
        <v>547</v>
      </c>
      <c r="AI90" s="776">
        <v>0</v>
      </c>
      <c r="AJ90" s="765"/>
      <c r="AK90" s="807"/>
      <c r="AL90" t="s" s="769">
        <v>547</v>
      </c>
      <c r="AM90" s="776">
        <v>0</v>
      </c>
      <c r="AN90" s="765"/>
      <c r="AO90" s="807"/>
      <c r="AP90" t="s" s="769">
        <v>547</v>
      </c>
      <c r="AQ90" s="776">
        <v>0</v>
      </c>
      <c r="AR90" s="765"/>
      <c r="AS90" s="807"/>
      <c r="AT90" t="s" s="769">
        <v>547</v>
      </c>
      <c r="AU90" s="776">
        <v>0</v>
      </c>
      <c r="AV90" s="765"/>
      <c r="AW90" s="807"/>
      <c r="AX90" t="s" s="769">
        <v>547</v>
      </c>
      <c r="AY90" s="776">
        <v>0</v>
      </c>
      <c r="AZ90" s="765"/>
      <c r="BA90" s="807"/>
      <c r="BB90" t="s" s="769">
        <v>547</v>
      </c>
      <c r="BC90" s="776">
        <v>0</v>
      </c>
      <c r="BD90" s="765"/>
      <c r="BE90" s="807"/>
      <c r="BF90" t="s" s="769">
        <v>547</v>
      </c>
      <c r="BG90" s="776">
        <v>0</v>
      </c>
      <c r="BH90" s="765"/>
      <c r="BI90" s="807"/>
      <c r="BJ90" t="s" s="769">
        <v>547</v>
      </c>
      <c r="BK90" s="776">
        <v>0</v>
      </c>
      <c r="BL90" s="765"/>
      <c r="BM90" s="807"/>
      <c r="BN90" t="s" s="769">
        <v>547</v>
      </c>
      <c r="BO90" s="776">
        <v>0</v>
      </c>
      <c r="BP90" s="765"/>
      <c r="BQ90" s="807"/>
      <c r="BR90" t="s" s="769">
        <v>547</v>
      </c>
      <c r="BS90" s="776">
        <v>0</v>
      </c>
      <c r="BT90" s="765"/>
      <c r="BU90" s="807"/>
      <c r="BV90" t="s" s="769">
        <v>547</v>
      </c>
      <c r="BW90" s="776">
        <v>0</v>
      </c>
      <c r="BX90" s="765"/>
      <c r="BY90" s="807"/>
      <c r="BZ90" t="s" s="769">
        <v>547</v>
      </c>
      <c r="CA90" s="776">
        <v>0</v>
      </c>
      <c r="CB90" s="765"/>
      <c r="CC90" s="807"/>
      <c r="CD90" t="s" s="769">
        <v>547</v>
      </c>
      <c r="CE90" s="776">
        <v>0</v>
      </c>
      <c r="CF90" s="765"/>
      <c r="CG90" s="807"/>
      <c r="CH90" t="s" s="769">
        <v>547</v>
      </c>
      <c r="CI90" s="776">
        <v>0</v>
      </c>
      <c r="CJ90" s="765"/>
      <c r="CK90" s="807"/>
      <c r="CL90" t="s" s="769">
        <v>547</v>
      </c>
      <c r="CM90" s="776">
        <v>0</v>
      </c>
      <c r="CN90" s="765"/>
      <c r="CO90" s="807"/>
      <c r="CP90" t="s" s="769">
        <v>547</v>
      </c>
      <c r="CQ90" s="776">
        <v>0</v>
      </c>
      <c r="CR90" s="765"/>
      <c r="CS90" s="807"/>
      <c r="CT90" t="s" s="769">
        <v>547</v>
      </c>
      <c r="CU90" s="776">
        <v>0</v>
      </c>
      <c r="CV90" s="765"/>
      <c r="CW90" s="807"/>
      <c r="CX90" t="s" s="769">
        <v>547</v>
      </c>
      <c r="CY90" s="776">
        <v>0</v>
      </c>
      <c r="CZ90" s="765"/>
      <c r="DA90" s="807"/>
      <c r="DB90" t="s" s="769">
        <v>547</v>
      </c>
      <c r="DC90" s="776">
        <v>0</v>
      </c>
      <c r="DD90" s="765"/>
      <c r="DE90" s="807"/>
      <c r="DF90" t="s" s="769">
        <v>547</v>
      </c>
      <c r="DG90" s="776">
        <v>0</v>
      </c>
      <c r="DH90" s="765"/>
      <c r="DI90" s="807"/>
      <c r="DJ90" t="s" s="769">
        <v>547</v>
      </c>
      <c r="DK90" s="776">
        <v>0</v>
      </c>
      <c r="DL90" s="765"/>
      <c r="DM90" s="807"/>
      <c r="DN90" t="s" s="769">
        <v>547</v>
      </c>
      <c r="DO90" s="776">
        <v>0</v>
      </c>
      <c r="DP90" s="765"/>
      <c r="DQ90" s="807"/>
      <c r="DR90" t="s" s="769">
        <v>547</v>
      </c>
      <c r="DS90" s="776">
        <v>0</v>
      </c>
      <c r="DT90" s="765"/>
      <c r="DU90" s="807"/>
      <c r="DV90" t="s" s="769">
        <v>547</v>
      </c>
      <c r="DW90" s="776">
        <v>0</v>
      </c>
      <c r="DX90" s="767"/>
    </row>
    <row r="91" ht="32" customHeight="1">
      <c r="A91" t="s" s="804">
        <v>568</v>
      </c>
      <c r="B91" t="s" s="763">
        <v>543</v>
      </c>
      <c r="C91" s="764"/>
      <c r="D91" s="765"/>
      <c r="E91" t="s" s="805">
        <v>568</v>
      </c>
      <c r="F91" t="s" s="763">
        <v>543</v>
      </c>
      <c r="G91" s="764"/>
      <c r="H91" s="765"/>
      <c r="I91" t="s" s="805">
        <v>568</v>
      </c>
      <c r="J91" t="s" s="763">
        <v>543</v>
      </c>
      <c r="K91" s="764"/>
      <c r="L91" s="764"/>
      <c r="M91" t="s" s="805">
        <v>568</v>
      </c>
      <c r="N91" t="s" s="763">
        <v>543</v>
      </c>
      <c r="O91" s="764"/>
      <c r="P91" s="765"/>
      <c r="Q91" t="s" s="805">
        <v>568</v>
      </c>
      <c r="R91" t="s" s="763">
        <v>543</v>
      </c>
      <c r="S91" s="764"/>
      <c r="T91" s="765"/>
      <c r="U91" t="s" s="805">
        <v>568</v>
      </c>
      <c r="V91" t="s" s="763">
        <v>543</v>
      </c>
      <c r="W91" s="764"/>
      <c r="X91" s="765"/>
      <c r="Y91" t="s" s="805">
        <v>568</v>
      </c>
      <c r="Z91" t="s" s="763">
        <v>543</v>
      </c>
      <c r="AA91" s="764"/>
      <c r="AB91" s="765"/>
      <c r="AC91" t="s" s="805">
        <v>568</v>
      </c>
      <c r="AD91" t="s" s="763">
        <v>543</v>
      </c>
      <c r="AE91" s="764"/>
      <c r="AF91" s="765"/>
      <c r="AG91" t="s" s="805">
        <v>568</v>
      </c>
      <c r="AH91" t="s" s="763">
        <v>543</v>
      </c>
      <c r="AI91" s="764"/>
      <c r="AJ91" s="765"/>
      <c r="AK91" t="s" s="805">
        <v>568</v>
      </c>
      <c r="AL91" t="s" s="763">
        <v>543</v>
      </c>
      <c r="AM91" s="764"/>
      <c r="AN91" s="765"/>
      <c r="AO91" t="s" s="805">
        <v>568</v>
      </c>
      <c r="AP91" t="s" s="763">
        <v>543</v>
      </c>
      <c r="AQ91" s="764"/>
      <c r="AR91" s="765"/>
      <c r="AS91" t="s" s="805">
        <v>568</v>
      </c>
      <c r="AT91" t="s" s="763">
        <v>543</v>
      </c>
      <c r="AU91" s="764"/>
      <c r="AV91" s="765"/>
      <c r="AW91" t="s" s="805">
        <v>568</v>
      </c>
      <c r="AX91" t="s" s="763">
        <v>543</v>
      </c>
      <c r="AY91" s="764"/>
      <c r="AZ91" s="765"/>
      <c r="BA91" t="s" s="805">
        <v>568</v>
      </c>
      <c r="BB91" t="s" s="763">
        <v>543</v>
      </c>
      <c r="BC91" s="764"/>
      <c r="BD91" s="765"/>
      <c r="BE91" t="s" s="805">
        <v>568</v>
      </c>
      <c r="BF91" t="s" s="763">
        <v>543</v>
      </c>
      <c r="BG91" s="764"/>
      <c r="BH91" s="765"/>
      <c r="BI91" t="s" s="805">
        <v>568</v>
      </c>
      <c r="BJ91" t="s" s="763">
        <v>543</v>
      </c>
      <c r="BK91" s="764"/>
      <c r="BL91" s="765"/>
      <c r="BM91" t="s" s="805">
        <v>568</v>
      </c>
      <c r="BN91" t="s" s="763">
        <v>543</v>
      </c>
      <c r="BO91" s="764"/>
      <c r="BP91" s="765"/>
      <c r="BQ91" t="s" s="805">
        <v>568</v>
      </c>
      <c r="BR91" t="s" s="763">
        <v>543</v>
      </c>
      <c r="BS91" s="764"/>
      <c r="BT91" s="765"/>
      <c r="BU91" t="s" s="805">
        <v>568</v>
      </c>
      <c r="BV91" t="s" s="763">
        <v>543</v>
      </c>
      <c r="BW91" s="764"/>
      <c r="BX91" s="765"/>
      <c r="BY91" t="s" s="805">
        <v>568</v>
      </c>
      <c r="BZ91" t="s" s="763">
        <v>543</v>
      </c>
      <c r="CA91" s="764"/>
      <c r="CB91" s="765"/>
      <c r="CC91" t="s" s="805">
        <v>568</v>
      </c>
      <c r="CD91" t="s" s="763">
        <v>543</v>
      </c>
      <c r="CE91" s="764"/>
      <c r="CF91" s="765"/>
      <c r="CG91" t="s" s="805">
        <v>568</v>
      </c>
      <c r="CH91" t="s" s="763">
        <v>543</v>
      </c>
      <c r="CI91" s="764"/>
      <c r="CJ91" s="765"/>
      <c r="CK91" t="s" s="805">
        <v>568</v>
      </c>
      <c r="CL91" t="s" s="763">
        <v>543</v>
      </c>
      <c r="CM91" s="764"/>
      <c r="CN91" s="765"/>
      <c r="CO91" t="s" s="805">
        <v>568</v>
      </c>
      <c r="CP91" t="s" s="763">
        <v>543</v>
      </c>
      <c r="CQ91" s="764"/>
      <c r="CR91" s="765"/>
      <c r="CS91" t="s" s="805">
        <v>568</v>
      </c>
      <c r="CT91" t="s" s="763">
        <v>543</v>
      </c>
      <c r="CU91" s="764"/>
      <c r="CV91" s="765"/>
      <c r="CW91" t="s" s="805">
        <v>568</v>
      </c>
      <c r="CX91" t="s" s="763">
        <v>543</v>
      </c>
      <c r="CY91" s="764"/>
      <c r="CZ91" s="765"/>
      <c r="DA91" t="s" s="805">
        <v>568</v>
      </c>
      <c r="DB91" t="s" s="763">
        <v>543</v>
      </c>
      <c r="DC91" s="764"/>
      <c r="DD91" s="765"/>
      <c r="DE91" t="s" s="805">
        <v>568</v>
      </c>
      <c r="DF91" t="s" s="763">
        <v>543</v>
      </c>
      <c r="DG91" s="764"/>
      <c r="DH91" s="765"/>
      <c r="DI91" t="s" s="805">
        <v>568</v>
      </c>
      <c r="DJ91" t="s" s="763">
        <v>543</v>
      </c>
      <c r="DK91" s="764"/>
      <c r="DL91" s="765"/>
      <c r="DM91" t="s" s="805">
        <v>568</v>
      </c>
      <c r="DN91" t="s" s="763">
        <v>543</v>
      </c>
      <c r="DO91" s="764"/>
      <c r="DP91" s="765"/>
      <c r="DQ91" t="s" s="805">
        <v>568</v>
      </c>
      <c r="DR91" t="s" s="763">
        <v>543</v>
      </c>
      <c r="DS91" s="764"/>
      <c r="DT91" s="765"/>
      <c r="DU91" t="s" s="805">
        <v>568</v>
      </c>
      <c r="DV91" t="s" s="763">
        <v>543</v>
      </c>
      <c r="DW91" s="764"/>
      <c r="DX91" s="767"/>
    </row>
    <row r="92" ht="18" customHeight="1">
      <c r="A92" s="806"/>
      <c r="B92" t="s" s="772">
        <v>548</v>
      </c>
      <c r="C92" s="776">
        <v>0</v>
      </c>
      <c r="D92" s="765"/>
      <c r="E92" s="807"/>
      <c r="F92" t="s" s="772">
        <v>548</v>
      </c>
      <c r="G92" s="776">
        <v>0</v>
      </c>
      <c r="H92" s="765"/>
      <c r="I92" s="807"/>
      <c r="J92" t="s" s="772">
        <v>548</v>
      </c>
      <c r="K92" s="776">
        <v>0</v>
      </c>
      <c r="L92" s="765"/>
      <c r="M92" s="807"/>
      <c r="N92" t="s" s="772">
        <v>548</v>
      </c>
      <c r="O92" s="776">
        <v>0</v>
      </c>
      <c r="P92" s="765"/>
      <c r="Q92" s="807"/>
      <c r="R92" t="s" s="772">
        <v>548</v>
      </c>
      <c r="S92" s="776">
        <v>0</v>
      </c>
      <c r="T92" s="765"/>
      <c r="U92" s="807"/>
      <c r="V92" t="s" s="772">
        <v>548</v>
      </c>
      <c r="W92" s="776">
        <v>0</v>
      </c>
      <c r="X92" s="765"/>
      <c r="Y92" s="807"/>
      <c r="Z92" t="s" s="772">
        <v>548</v>
      </c>
      <c r="AA92" s="776">
        <v>0</v>
      </c>
      <c r="AB92" s="765"/>
      <c r="AC92" s="807"/>
      <c r="AD92" t="s" s="772">
        <v>548</v>
      </c>
      <c r="AE92" s="776">
        <v>0</v>
      </c>
      <c r="AF92" s="765"/>
      <c r="AG92" s="807"/>
      <c r="AH92" t="s" s="772">
        <v>548</v>
      </c>
      <c r="AI92" s="776">
        <v>0</v>
      </c>
      <c r="AJ92" s="765"/>
      <c r="AK92" s="807"/>
      <c r="AL92" t="s" s="772">
        <v>548</v>
      </c>
      <c r="AM92" s="776">
        <v>0</v>
      </c>
      <c r="AN92" s="765"/>
      <c r="AO92" s="807"/>
      <c r="AP92" t="s" s="772">
        <v>548</v>
      </c>
      <c r="AQ92" s="776">
        <v>0</v>
      </c>
      <c r="AR92" s="765"/>
      <c r="AS92" s="807"/>
      <c r="AT92" t="s" s="772">
        <v>548</v>
      </c>
      <c r="AU92" s="776">
        <v>0</v>
      </c>
      <c r="AV92" s="765"/>
      <c r="AW92" s="807"/>
      <c r="AX92" t="s" s="772">
        <v>548</v>
      </c>
      <c r="AY92" s="776">
        <v>0</v>
      </c>
      <c r="AZ92" s="765"/>
      <c r="BA92" s="807"/>
      <c r="BB92" t="s" s="772">
        <v>548</v>
      </c>
      <c r="BC92" s="776">
        <v>0</v>
      </c>
      <c r="BD92" s="765"/>
      <c r="BE92" s="807"/>
      <c r="BF92" t="s" s="772">
        <v>548</v>
      </c>
      <c r="BG92" s="776">
        <v>0</v>
      </c>
      <c r="BH92" s="765"/>
      <c r="BI92" s="807"/>
      <c r="BJ92" t="s" s="772">
        <v>548</v>
      </c>
      <c r="BK92" s="776">
        <v>0</v>
      </c>
      <c r="BL92" s="765"/>
      <c r="BM92" s="807"/>
      <c r="BN92" t="s" s="772">
        <v>548</v>
      </c>
      <c r="BO92" s="776">
        <v>0</v>
      </c>
      <c r="BP92" s="765"/>
      <c r="BQ92" s="807"/>
      <c r="BR92" t="s" s="772">
        <v>548</v>
      </c>
      <c r="BS92" s="776">
        <v>0</v>
      </c>
      <c r="BT92" s="765"/>
      <c r="BU92" s="807"/>
      <c r="BV92" t="s" s="772">
        <v>548</v>
      </c>
      <c r="BW92" s="776">
        <v>0</v>
      </c>
      <c r="BX92" s="765"/>
      <c r="BY92" s="807"/>
      <c r="BZ92" t="s" s="772">
        <v>548</v>
      </c>
      <c r="CA92" s="776">
        <v>0</v>
      </c>
      <c r="CB92" s="765"/>
      <c r="CC92" s="807"/>
      <c r="CD92" t="s" s="772">
        <v>548</v>
      </c>
      <c r="CE92" s="776">
        <v>0</v>
      </c>
      <c r="CF92" s="765"/>
      <c r="CG92" s="807"/>
      <c r="CH92" t="s" s="772">
        <v>548</v>
      </c>
      <c r="CI92" s="776">
        <v>0</v>
      </c>
      <c r="CJ92" s="765"/>
      <c r="CK92" s="807"/>
      <c r="CL92" t="s" s="772">
        <v>548</v>
      </c>
      <c r="CM92" s="776">
        <v>0</v>
      </c>
      <c r="CN92" s="765"/>
      <c r="CO92" s="807"/>
      <c r="CP92" t="s" s="772">
        <v>548</v>
      </c>
      <c r="CQ92" s="776">
        <v>0</v>
      </c>
      <c r="CR92" s="765"/>
      <c r="CS92" s="807"/>
      <c r="CT92" t="s" s="772">
        <v>548</v>
      </c>
      <c r="CU92" s="776">
        <v>0</v>
      </c>
      <c r="CV92" s="765"/>
      <c r="CW92" s="807"/>
      <c r="CX92" t="s" s="772">
        <v>548</v>
      </c>
      <c r="CY92" s="776">
        <v>0</v>
      </c>
      <c r="CZ92" s="765"/>
      <c r="DA92" s="807"/>
      <c r="DB92" t="s" s="772">
        <v>548</v>
      </c>
      <c r="DC92" s="776">
        <v>0</v>
      </c>
      <c r="DD92" s="765"/>
      <c r="DE92" s="807"/>
      <c r="DF92" t="s" s="772">
        <v>548</v>
      </c>
      <c r="DG92" s="776">
        <v>0</v>
      </c>
      <c r="DH92" s="765"/>
      <c r="DI92" s="807"/>
      <c r="DJ92" t="s" s="772">
        <v>548</v>
      </c>
      <c r="DK92" s="776">
        <v>0</v>
      </c>
      <c r="DL92" s="765"/>
      <c r="DM92" s="807"/>
      <c r="DN92" t="s" s="772">
        <v>548</v>
      </c>
      <c r="DO92" s="776">
        <v>0</v>
      </c>
      <c r="DP92" s="765"/>
      <c r="DQ92" s="807"/>
      <c r="DR92" t="s" s="772">
        <v>548</v>
      </c>
      <c r="DS92" s="776">
        <v>0</v>
      </c>
      <c r="DT92" s="765"/>
      <c r="DU92" s="807"/>
      <c r="DV92" t="s" s="772">
        <v>548</v>
      </c>
      <c r="DW92" s="776">
        <v>0</v>
      </c>
      <c r="DX92" s="767"/>
    </row>
    <row r="93" ht="18" customHeight="1">
      <c r="A93" s="806"/>
      <c r="B93" t="s" s="769">
        <v>549</v>
      </c>
      <c r="C93" s="776">
        <v>0</v>
      </c>
      <c r="D93" s="799"/>
      <c r="E93" s="807"/>
      <c r="F93" t="s" s="769">
        <v>549</v>
      </c>
      <c r="G93" s="776">
        <v>0</v>
      </c>
      <c r="H93" s="799"/>
      <c r="I93" s="807"/>
      <c r="J93" t="s" s="769">
        <v>549</v>
      </c>
      <c r="K93" s="776">
        <v>0</v>
      </c>
      <c r="L93" s="765"/>
      <c r="M93" s="807"/>
      <c r="N93" t="s" s="769">
        <v>549</v>
      </c>
      <c r="O93" s="776">
        <v>0</v>
      </c>
      <c r="P93" s="765"/>
      <c r="Q93" s="807"/>
      <c r="R93" t="s" s="769">
        <v>549</v>
      </c>
      <c r="S93" s="776">
        <v>0</v>
      </c>
      <c r="T93" s="765"/>
      <c r="U93" s="807"/>
      <c r="V93" t="s" s="769">
        <v>549</v>
      </c>
      <c r="W93" s="776">
        <v>0</v>
      </c>
      <c r="X93" s="765"/>
      <c r="Y93" s="807"/>
      <c r="Z93" t="s" s="769">
        <v>549</v>
      </c>
      <c r="AA93" s="776">
        <v>0</v>
      </c>
      <c r="AB93" s="765"/>
      <c r="AC93" s="807"/>
      <c r="AD93" t="s" s="769">
        <v>549</v>
      </c>
      <c r="AE93" s="776">
        <v>0</v>
      </c>
      <c r="AF93" s="765"/>
      <c r="AG93" s="807"/>
      <c r="AH93" t="s" s="769">
        <v>549</v>
      </c>
      <c r="AI93" s="776">
        <v>0</v>
      </c>
      <c r="AJ93" s="765"/>
      <c r="AK93" s="807"/>
      <c r="AL93" t="s" s="769">
        <v>549</v>
      </c>
      <c r="AM93" s="776">
        <v>0</v>
      </c>
      <c r="AN93" s="765"/>
      <c r="AO93" s="807"/>
      <c r="AP93" t="s" s="769">
        <v>549</v>
      </c>
      <c r="AQ93" s="776">
        <v>0</v>
      </c>
      <c r="AR93" s="765"/>
      <c r="AS93" s="807"/>
      <c r="AT93" t="s" s="769">
        <v>549</v>
      </c>
      <c r="AU93" s="776">
        <v>0</v>
      </c>
      <c r="AV93" s="765"/>
      <c r="AW93" s="807"/>
      <c r="AX93" t="s" s="769">
        <v>549</v>
      </c>
      <c r="AY93" s="776">
        <v>0</v>
      </c>
      <c r="AZ93" s="765"/>
      <c r="BA93" s="807"/>
      <c r="BB93" t="s" s="769">
        <v>549</v>
      </c>
      <c r="BC93" s="776">
        <v>0</v>
      </c>
      <c r="BD93" s="765"/>
      <c r="BE93" s="807"/>
      <c r="BF93" t="s" s="769">
        <v>549</v>
      </c>
      <c r="BG93" s="776">
        <v>0</v>
      </c>
      <c r="BH93" s="765"/>
      <c r="BI93" s="807"/>
      <c r="BJ93" t="s" s="769">
        <v>549</v>
      </c>
      <c r="BK93" s="776">
        <v>0</v>
      </c>
      <c r="BL93" s="765"/>
      <c r="BM93" s="807"/>
      <c r="BN93" t="s" s="769">
        <v>549</v>
      </c>
      <c r="BO93" s="776">
        <v>0</v>
      </c>
      <c r="BP93" s="765"/>
      <c r="BQ93" s="807"/>
      <c r="BR93" t="s" s="769">
        <v>549</v>
      </c>
      <c r="BS93" s="776">
        <v>0</v>
      </c>
      <c r="BT93" s="765"/>
      <c r="BU93" s="807"/>
      <c r="BV93" t="s" s="769">
        <v>549</v>
      </c>
      <c r="BW93" s="776">
        <v>0</v>
      </c>
      <c r="BX93" s="765"/>
      <c r="BY93" s="807"/>
      <c r="BZ93" t="s" s="769">
        <v>549</v>
      </c>
      <c r="CA93" s="776">
        <v>0</v>
      </c>
      <c r="CB93" s="765"/>
      <c r="CC93" s="807"/>
      <c r="CD93" t="s" s="769">
        <v>549</v>
      </c>
      <c r="CE93" s="776">
        <v>0</v>
      </c>
      <c r="CF93" s="765"/>
      <c r="CG93" s="807"/>
      <c r="CH93" t="s" s="769">
        <v>549</v>
      </c>
      <c r="CI93" s="776">
        <v>0</v>
      </c>
      <c r="CJ93" s="765"/>
      <c r="CK93" s="807"/>
      <c r="CL93" t="s" s="769">
        <v>549</v>
      </c>
      <c r="CM93" s="776">
        <v>0</v>
      </c>
      <c r="CN93" s="765"/>
      <c r="CO93" s="807"/>
      <c r="CP93" t="s" s="769">
        <v>549</v>
      </c>
      <c r="CQ93" s="776">
        <v>0</v>
      </c>
      <c r="CR93" s="765"/>
      <c r="CS93" s="807"/>
      <c r="CT93" t="s" s="769">
        <v>549</v>
      </c>
      <c r="CU93" s="776">
        <v>0</v>
      </c>
      <c r="CV93" s="765"/>
      <c r="CW93" s="807"/>
      <c r="CX93" t="s" s="769">
        <v>549</v>
      </c>
      <c r="CY93" s="776">
        <v>0</v>
      </c>
      <c r="CZ93" s="765"/>
      <c r="DA93" s="807"/>
      <c r="DB93" t="s" s="769">
        <v>549</v>
      </c>
      <c r="DC93" s="776">
        <v>0</v>
      </c>
      <c r="DD93" s="765"/>
      <c r="DE93" s="807"/>
      <c r="DF93" t="s" s="769">
        <v>549</v>
      </c>
      <c r="DG93" s="776">
        <v>0</v>
      </c>
      <c r="DH93" s="765"/>
      <c r="DI93" s="807"/>
      <c r="DJ93" t="s" s="769">
        <v>549</v>
      </c>
      <c r="DK93" s="776">
        <v>0</v>
      </c>
      <c r="DL93" s="765"/>
      <c r="DM93" s="807"/>
      <c r="DN93" t="s" s="769">
        <v>549</v>
      </c>
      <c r="DO93" s="776">
        <v>0</v>
      </c>
      <c r="DP93" s="765"/>
      <c r="DQ93" s="807"/>
      <c r="DR93" t="s" s="769">
        <v>549</v>
      </c>
      <c r="DS93" s="776">
        <v>0</v>
      </c>
      <c r="DT93" s="765"/>
      <c r="DU93" s="807"/>
      <c r="DV93" t="s" s="769">
        <v>549</v>
      </c>
      <c r="DW93" s="776">
        <v>0</v>
      </c>
      <c r="DX93" s="767"/>
    </row>
    <row r="94" ht="29" customHeight="1">
      <c r="A94" t="s" s="808">
        <v>569</v>
      </c>
      <c r="B94" t="s" s="766">
        <v>226</v>
      </c>
      <c r="C94" s="791"/>
      <c r="D94" s="799"/>
      <c r="E94" t="s" s="809">
        <v>569</v>
      </c>
      <c r="F94" t="s" s="766">
        <v>226</v>
      </c>
      <c r="G94" s="791"/>
      <c r="H94" s="799"/>
      <c r="I94" t="s" s="809">
        <v>569</v>
      </c>
      <c r="J94" t="s" s="766">
        <v>226</v>
      </c>
      <c r="K94" s="791"/>
      <c r="L94" s="764"/>
      <c r="M94" t="s" s="809">
        <v>569</v>
      </c>
      <c r="N94" t="s" s="766">
        <v>226</v>
      </c>
      <c r="O94" s="791"/>
      <c r="P94" s="765"/>
      <c r="Q94" t="s" s="809">
        <v>569</v>
      </c>
      <c r="R94" t="s" s="766">
        <v>226</v>
      </c>
      <c r="S94" s="791"/>
      <c r="T94" s="765"/>
      <c r="U94" t="s" s="809">
        <v>569</v>
      </c>
      <c r="V94" t="s" s="766">
        <v>226</v>
      </c>
      <c r="W94" s="791"/>
      <c r="X94" s="765"/>
      <c r="Y94" t="s" s="809">
        <v>569</v>
      </c>
      <c r="Z94" t="s" s="766">
        <v>226</v>
      </c>
      <c r="AA94" s="791"/>
      <c r="AB94" s="765"/>
      <c r="AC94" t="s" s="809">
        <v>569</v>
      </c>
      <c r="AD94" t="s" s="766">
        <v>226</v>
      </c>
      <c r="AE94" s="791"/>
      <c r="AF94" s="765"/>
      <c r="AG94" t="s" s="809">
        <v>569</v>
      </c>
      <c r="AH94" t="s" s="766">
        <v>226</v>
      </c>
      <c r="AI94" s="791"/>
      <c r="AJ94" s="765"/>
      <c r="AK94" t="s" s="809">
        <v>569</v>
      </c>
      <c r="AL94" t="s" s="766">
        <v>226</v>
      </c>
      <c r="AM94" s="791"/>
      <c r="AN94" s="765"/>
      <c r="AO94" t="s" s="809">
        <v>569</v>
      </c>
      <c r="AP94" t="s" s="766">
        <v>226</v>
      </c>
      <c r="AQ94" s="791"/>
      <c r="AR94" s="765"/>
      <c r="AS94" t="s" s="809">
        <v>569</v>
      </c>
      <c r="AT94" t="s" s="766">
        <v>226</v>
      </c>
      <c r="AU94" s="791"/>
      <c r="AV94" s="765"/>
      <c r="AW94" t="s" s="809">
        <v>569</v>
      </c>
      <c r="AX94" t="s" s="766">
        <v>226</v>
      </c>
      <c r="AY94" s="791"/>
      <c r="AZ94" s="765"/>
      <c r="BA94" t="s" s="809">
        <v>569</v>
      </c>
      <c r="BB94" t="s" s="766">
        <v>226</v>
      </c>
      <c r="BC94" s="791"/>
      <c r="BD94" s="765"/>
      <c r="BE94" t="s" s="809">
        <v>569</v>
      </c>
      <c r="BF94" t="s" s="766">
        <v>226</v>
      </c>
      <c r="BG94" s="791"/>
      <c r="BH94" s="765"/>
      <c r="BI94" t="s" s="809">
        <v>569</v>
      </c>
      <c r="BJ94" t="s" s="766">
        <v>226</v>
      </c>
      <c r="BK94" s="791"/>
      <c r="BL94" s="765"/>
      <c r="BM94" t="s" s="809">
        <v>569</v>
      </c>
      <c r="BN94" t="s" s="766">
        <v>226</v>
      </c>
      <c r="BO94" s="791"/>
      <c r="BP94" s="765"/>
      <c r="BQ94" t="s" s="809">
        <v>569</v>
      </c>
      <c r="BR94" t="s" s="766">
        <v>226</v>
      </c>
      <c r="BS94" s="791"/>
      <c r="BT94" s="765"/>
      <c r="BU94" t="s" s="809">
        <v>569</v>
      </c>
      <c r="BV94" t="s" s="766">
        <v>226</v>
      </c>
      <c r="BW94" s="791"/>
      <c r="BX94" s="765"/>
      <c r="BY94" t="s" s="809">
        <v>569</v>
      </c>
      <c r="BZ94" t="s" s="766">
        <v>226</v>
      </c>
      <c r="CA94" s="791"/>
      <c r="CB94" s="765"/>
      <c r="CC94" t="s" s="809">
        <v>569</v>
      </c>
      <c r="CD94" t="s" s="766">
        <v>226</v>
      </c>
      <c r="CE94" s="791"/>
      <c r="CF94" s="765"/>
      <c r="CG94" t="s" s="809">
        <v>569</v>
      </c>
      <c r="CH94" t="s" s="766">
        <v>226</v>
      </c>
      <c r="CI94" s="791"/>
      <c r="CJ94" s="765"/>
      <c r="CK94" t="s" s="809">
        <v>569</v>
      </c>
      <c r="CL94" t="s" s="766">
        <v>226</v>
      </c>
      <c r="CM94" s="791"/>
      <c r="CN94" s="765"/>
      <c r="CO94" t="s" s="809">
        <v>569</v>
      </c>
      <c r="CP94" t="s" s="766">
        <v>226</v>
      </c>
      <c r="CQ94" s="791"/>
      <c r="CR94" s="765"/>
      <c r="CS94" t="s" s="809">
        <v>569</v>
      </c>
      <c r="CT94" t="s" s="766">
        <v>226</v>
      </c>
      <c r="CU94" s="791"/>
      <c r="CV94" s="765"/>
      <c r="CW94" t="s" s="809">
        <v>569</v>
      </c>
      <c r="CX94" t="s" s="766">
        <v>226</v>
      </c>
      <c r="CY94" s="791"/>
      <c r="CZ94" s="765"/>
      <c r="DA94" t="s" s="809">
        <v>569</v>
      </c>
      <c r="DB94" t="s" s="766">
        <v>226</v>
      </c>
      <c r="DC94" s="791"/>
      <c r="DD94" s="765"/>
      <c r="DE94" t="s" s="809">
        <v>569</v>
      </c>
      <c r="DF94" t="s" s="766">
        <v>226</v>
      </c>
      <c r="DG94" s="791"/>
      <c r="DH94" s="765"/>
      <c r="DI94" t="s" s="809">
        <v>569</v>
      </c>
      <c r="DJ94" t="s" s="766">
        <v>226</v>
      </c>
      <c r="DK94" s="791"/>
      <c r="DL94" s="765"/>
      <c r="DM94" t="s" s="809">
        <v>569</v>
      </c>
      <c r="DN94" t="s" s="766">
        <v>226</v>
      </c>
      <c r="DO94" s="791"/>
      <c r="DP94" s="765"/>
      <c r="DQ94" t="s" s="809">
        <v>569</v>
      </c>
      <c r="DR94" t="s" s="766">
        <v>226</v>
      </c>
      <c r="DS94" s="791"/>
      <c r="DT94" s="765"/>
      <c r="DU94" t="s" s="809">
        <v>569</v>
      </c>
      <c r="DV94" t="s" s="766">
        <v>226</v>
      </c>
      <c r="DW94" s="791"/>
      <c r="DX94" s="767"/>
    </row>
    <row r="95" ht="16" customHeight="1">
      <c r="A95" s="810"/>
      <c r="B95" t="s" s="763">
        <v>545</v>
      </c>
      <c r="C95" s="764"/>
      <c r="D95" s="765"/>
      <c r="E95" s="811"/>
      <c r="F95" t="s" s="763">
        <v>545</v>
      </c>
      <c r="G95" s="764"/>
      <c r="H95" s="765"/>
      <c r="I95" s="811"/>
      <c r="J95" t="s" s="763">
        <v>545</v>
      </c>
      <c r="K95" s="764"/>
      <c r="L95" s="764"/>
      <c r="M95" s="811"/>
      <c r="N95" t="s" s="763">
        <v>545</v>
      </c>
      <c r="O95" s="764"/>
      <c r="P95" s="765"/>
      <c r="Q95" s="811"/>
      <c r="R95" t="s" s="763">
        <v>545</v>
      </c>
      <c r="S95" s="764"/>
      <c r="T95" s="765"/>
      <c r="U95" s="811"/>
      <c r="V95" t="s" s="763">
        <v>545</v>
      </c>
      <c r="W95" s="764"/>
      <c r="X95" s="765"/>
      <c r="Y95" s="811"/>
      <c r="Z95" t="s" s="763">
        <v>545</v>
      </c>
      <c r="AA95" s="764"/>
      <c r="AB95" s="765"/>
      <c r="AC95" s="811"/>
      <c r="AD95" t="s" s="763">
        <v>545</v>
      </c>
      <c r="AE95" s="764"/>
      <c r="AF95" s="765"/>
      <c r="AG95" s="811"/>
      <c r="AH95" t="s" s="763">
        <v>545</v>
      </c>
      <c r="AI95" s="764"/>
      <c r="AJ95" s="765"/>
      <c r="AK95" s="811"/>
      <c r="AL95" t="s" s="763">
        <v>545</v>
      </c>
      <c r="AM95" s="764"/>
      <c r="AN95" s="765"/>
      <c r="AO95" s="811"/>
      <c r="AP95" t="s" s="763">
        <v>545</v>
      </c>
      <c r="AQ95" s="764"/>
      <c r="AR95" s="765"/>
      <c r="AS95" s="811"/>
      <c r="AT95" t="s" s="763">
        <v>545</v>
      </c>
      <c r="AU95" s="764"/>
      <c r="AV95" s="765"/>
      <c r="AW95" s="811"/>
      <c r="AX95" t="s" s="763">
        <v>545</v>
      </c>
      <c r="AY95" s="764"/>
      <c r="AZ95" s="765"/>
      <c r="BA95" s="811"/>
      <c r="BB95" t="s" s="763">
        <v>545</v>
      </c>
      <c r="BC95" s="764"/>
      <c r="BD95" s="765"/>
      <c r="BE95" s="811"/>
      <c r="BF95" t="s" s="763">
        <v>545</v>
      </c>
      <c r="BG95" s="764"/>
      <c r="BH95" s="765"/>
      <c r="BI95" s="811"/>
      <c r="BJ95" t="s" s="763">
        <v>545</v>
      </c>
      <c r="BK95" s="764"/>
      <c r="BL95" s="765"/>
      <c r="BM95" s="811"/>
      <c r="BN95" t="s" s="763">
        <v>545</v>
      </c>
      <c r="BO95" s="764"/>
      <c r="BP95" s="765"/>
      <c r="BQ95" s="811"/>
      <c r="BR95" t="s" s="763">
        <v>545</v>
      </c>
      <c r="BS95" s="764"/>
      <c r="BT95" s="765"/>
      <c r="BU95" s="811"/>
      <c r="BV95" t="s" s="763">
        <v>545</v>
      </c>
      <c r="BW95" s="764"/>
      <c r="BX95" s="765"/>
      <c r="BY95" s="811"/>
      <c r="BZ95" t="s" s="763">
        <v>545</v>
      </c>
      <c r="CA95" s="764"/>
      <c r="CB95" s="765"/>
      <c r="CC95" s="811"/>
      <c r="CD95" t="s" s="763">
        <v>545</v>
      </c>
      <c r="CE95" s="764"/>
      <c r="CF95" s="765"/>
      <c r="CG95" s="811"/>
      <c r="CH95" t="s" s="763">
        <v>545</v>
      </c>
      <c r="CI95" s="764"/>
      <c r="CJ95" s="765"/>
      <c r="CK95" s="811"/>
      <c r="CL95" t="s" s="763">
        <v>545</v>
      </c>
      <c r="CM95" s="764"/>
      <c r="CN95" s="765"/>
      <c r="CO95" s="811"/>
      <c r="CP95" t="s" s="763">
        <v>545</v>
      </c>
      <c r="CQ95" s="764"/>
      <c r="CR95" s="765"/>
      <c r="CS95" s="811"/>
      <c r="CT95" t="s" s="763">
        <v>545</v>
      </c>
      <c r="CU95" s="764"/>
      <c r="CV95" s="765"/>
      <c r="CW95" s="811"/>
      <c r="CX95" t="s" s="763">
        <v>545</v>
      </c>
      <c r="CY95" s="764"/>
      <c r="CZ95" s="765"/>
      <c r="DA95" s="811"/>
      <c r="DB95" t="s" s="763">
        <v>545</v>
      </c>
      <c r="DC95" s="764"/>
      <c r="DD95" s="765"/>
      <c r="DE95" s="811"/>
      <c r="DF95" t="s" s="763">
        <v>545</v>
      </c>
      <c r="DG95" s="764"/>
      <c r="DH95" s="765"/>
      <c r="DI95" s="811"/>
      <c r="DJ95" t="s" s="763">
        <v>545</v>
      </c>
      <c r="DK95" s="764"/>
      <c r="DL95" s="765"/>
      <c r="DM95" s="811"/>
      <c r="DN95" t="s" s="763">
        <v>545</v>
      </c>
      <c r="DO95" s="764"/>
      <c r="DP95" s="765"/>
      <c r="DQ95" s="811"/>
      <c r="DR95" t="s" s="763">
        <v>545</v>
      </c>
      <c r="DS95" s="764"/>
      <c r="DT95" s="765"/>
      <c r="DU95" s="811"/>
      <c r="DV95" t="s" s="763">
        <v>545</v>
      </c>
      <c r="DW95" s="764"/>
      <c r="DX95" s="767"/>
    </row>
    <row r="96" ht="16" customHeight="1">
      <c r="A96" t="s" s="808">
        <v>570</v>
      </c>
      <c r="B96" t="s" s="772">
        <v>546</v>
      </c>
      <c r="C96" s="776">
        <v>0</v>
      </c>
      <c r="D96" s="765"/>
      <c r="E96" t="s" s="809">
        <v>570</v>
      </c>
      <c r="F96" t="s" s="772">
        <v>546</v>
      </c>
      <c r="G96" s="776">
        <v>0</v>
      </c>
      <c r="H96" s="765"/>
      <c r="I96" t="s" s="809">
        <v>570</v>
      </c>
      <c r="J96" t="s" s="772">
        <v>546</v>
      </c>
      <c r="K96" s="776">
        <v>0</v>
      </c>
      <c r="L96" s="765"/>
      <c r="M96" t="s" s="809">
        <v>570</v>
      </c>
      <c r="N96" t="s" s="772">
        <v>546</v>
      </c>
      <c r="O96" s="776">
        <v>0</v>
      </c>
      <c r="P96" s="765"/>
      <c r="Q96" t="s" s="809">
        <v>570</v>
      </c>
      <c r="R96" t="s" s="772">
        <v>546</v>
      </c>
      <c r="S96" s="776">
        <v>0</v>
      </c>
      <c r="T96" s="765"/>
      <c r="U96" t="s" s="809">
        <v>570</v>
      </c>
      <c r="V96" t="s" s="772">
        <v>546</v>
      </c>
      <c r="W96" s="776">
        <v>0</v>
      </c>
      <c r="X96" s="765"/>
      <c r="Y96" t="s" s="809">
        <v>570</v>
      </c>
      <c r="Z96" t="s" s="772">
        <v>546</v>
      </c>
      <c r="AA96" s="776">
        <v>0</v>
      </c>
      <c r="AB96" s="765"/>
      <c r="AC96" t="s" s="809">
        <v>570</v>
      </c>
      <c r="AD96" t="s" s="772">
        <v>546</v>
      </c>
      <c r="AE96" s="776">
        <v>0</v>
      </c>
      <c r="AF96" s="765"/>
      <c r="AG96" t="s" s="809">
        <v>570</v>
      </c>
      <c r="AH96" t="s" s="772">
        <v>546</v>
      </c>
      <c r="AI96" s="776">
        <v>0</v>
      </c>
      <c r="AJ96" s="765"/>
      <c r="AK96" t="s" s="809">
        <v>570</v>
      </c>
      <c r="AL96" t="s" s="772">
        <v>546</v>
      </c>
      <c r="AM96" s="776">
        <v>0</v>
      </c>
      <c r="AN96" s="765"/>
      <c r="AO96" t="s" s="809">
        <v>570</v>
      </c>
      <c r="AP96" t="s" s="772">
        <v>546</v>
      </c>
      <c r="AQ96" s="776">
        <v>0</v>
      </c>
      <c r="AR96" s="765"/>
      <c r="AS96" t="s" s="809">
        <v>570</v>
      </c>
      <c r="AT96" t="s" s="772">
        <v>546</v>
      </c>
      <c r="AU96" s="776">
        <v>0</v>
      </c>
      <c r="AV96" s="765"/>
      <c r="AW96" t="s" s="809">
        <v>570</v>
      </c>
      <c r="AX96" t="s" s="772">
        <v>546</v>
      </c>
      <c r="AY96" s="776">
        <v>0</v>
      </c>
      <c r="AZ96" s="765"/>
      <c r="BA96" t="s" s="809">
        <v>570</v>
      </c>
      <c r="BB96" t="s" s="772">
        <v>546</v>
      </c>
      <c r="BC96" s="776">
        <v>0</v>
      </c>
      <c r="BD96" s="765"/>
      <c r="BE96" t="s" s="809">
        <v>570</v>
      </c>
      <c r="BF96" t="s" s="772">
        <v>546</v>
      </c>
      <c r="BG96" s="776">
        <v>0</v>
      </c>
      <c r="BH96" s="765"/>
      <c r="BI96" t="s" s="809">
        <v>570</v>
      </c>
      <c r="BJ96" t="s" s="772">
        <v>546</v>
      </c>
      <c r="BK96" s="776">
        <v>0</v>
      </c>
      <c r="BL96" s="765"/>
      <c r="BM96" t="s" s="809">
        <v>570</v>
      </c>
      <c r="BN96" t="s" s="772">
        <v>546</v>
      </c>
      <c r="BO96" s="776">
        <v>0</v>
      </c>
      <c r="BP96" s="765"/>
      <c r="BQ96" t="s" s="809">
        <v>570</v>
      </c>
      <c r="BR96" t="s" s="772">
        <v>546</v>
      </c>
      <c r="BS96" s="776">
        <v>0</v>
      </c>
      <c r="BT96" s="765"/>
      <c r="BU96" t="s" s="809">
        <v>570</v>
      </c>
      <c r="BV96" t="s" s="772">
        <v>546</v>
      </c>
      <c r="BW96" s="776">
        <v>0</v>
      </c>
      <c r="BX96" s="765"/>
      <c r="BY96" t="s" s="809">
        <v>570</v>
      </c>
      <c r="BZ96" t="s" s="772">
        <v>546</v>
      </c>
      <c r="CA96" s="776">
        <v>0</v>
      </c>
      <c r="CB96" s="765"/>
      <c r="CC96" t="s" s="809">
        <v>570</v>
      </c>
      <c r="CD96" t="s" s="772">
        <v>546</v>
      </c>
      <c r="CE96" s="776">
        <v>0</v>
      </c>
      <c r="CF96" s="765"/>
      <c r="CG96" t="s" s="809">
        <v>570</v>
      </c>
      <c r="CH96" t="s" s="772">
        <v>546</v>
      </c>
      <c r="CI96" s="776">
        <v>0</v>
      </c>
      <c r="CJ96" s="765"/>
      <c r="CK96" t="s" s="809">
        <v>570</v>
      </c>
      <c r="CL96" t="s" s="772">
        <v>546</v>
      </c>
      <c r="CM96" s="776">
        <v>0</v>
      </c>
      <c r="CN96" s="765"/>
      <c r="CO96" t="s" s="809">
        <v>570</v>
      </c>
      <c r="CP96" t="s" s="772">
        <v>546</v>
      </c>
      <c r="CQ96" s="776">
        <v>0</v>
      </c>
      <c r="CR96" s="765"/>
      <c r="CS96" t="s" s="809">
        <v>570</v>
      </c>
      <c r="CT96" t="s" s="772">
        <v>546</v>
      </c>
      <c r="CU96" s="776">
        <v>0</v>
      </c>
      <c r="CV96" s="765"/>
      <c r="CW96" t="s" s="809">
        <v>570</v>
      </c>
      <c r="CX96" t="s" s="772">
        <v>546</v>
      </c>
      <c r="CY96" s="776">
        <v>0</v>
      </c>
      <c r="CZ96" s="765"/>
      <c r="DA96" t="s" s="809">
        <v>570</v>
      </c>
      <c r="DB96" t="s" s="772">
        <v>546</v>
      </c>
      <c r="DC96" s="776">
        <v>0</v>
      </c>
      <c r="DD96" s="765"/>
      <c r="DE96" t="s" s="809">
        <v>570</v>
      </c>
      <c r="DF96" t="s" s="772">
        <v>546</v>
      </c>
      <c r="DG96" s="776">
        <v>0</v>
      </c>
      <c r="DH96" s="765"/>
      <c r="DI96" t="s" s="809">
        <v>570</v>
      </c>
      <c r="DJ96" t="s" s="772">
        <v>546</v>
      </c>
      <c r="DK96" s="776">
        <v>0</v>
      </c>
      <c r="DL96" s="765"/>
      <c r="DM96" t="s" s="809">
        <v>570</v>
      </c>
      <c r="DN96" t="s" s="772">
        <v>546</v>
      </c>
      <c r="DO96" s="776">
        <v>0</v>
      </c>
      <c r="DP96" s="765"/>
      <c r="DQ96" t="s" s="809">
        <v>570</v>
      </c>
      <c r="DR96" t="s" s="772">
        <v>546</v>
      </c>
      <c r="DS96" s="776">
        <v>0</v>
      </c>
      <c r="DT96" s="765"/>
      <c r="DU96" t="s" s="809">
        <v>570</v>
      </c>
      <c r="DV96" t="s" s="772">
        <v>546</v>
      </c>
      <c r="DW96" s="776">
        <v>0</v>
      </c>
      <c r="DX96" s="767"/>
    </row>
    <row r="97" ht="16" customHeight="1">
      <c r="A97" s="810"/>
      <c r="B97" t="s" s="769">
        <v>547</v>
      </c>
      <c r="C97" s="776">
        <v>0</v>
      </c>
      <c r="D97" s="765"/>
      <c r="E97" s="811"/>
      <c r="F97" t="s" s="769">
        <v>547</v>
      </c>
      <c r="G97" s="776">
        <v>0</v>
      </c>
      <c r="H97" s="765"/>
      <c r="I97" s="811"/>
      <c r="J97" t="s" s="769">
        <v>547</v>
      </c>
      <c r="K97" s="776">
        <v>0</v>
      </c>
      <c r="L97" s="765"/>
      <c r="M97" s="811"/>
      <c r="N97" t="s" s="769">
        <v>547</v>
      </c>
      <c r="O97" s="776">
        <v>0</v>
      </c>
      <c r="P97" s="765"/>
      <c r="Q97" s="811"/>
      <c r="R97" t="s" s="769">
        <v>547</v>
      </c>
      <c r="S97" s="776">
        <v>0</v>
      </c>
      <c r="T97" s="765"/>
      <c r="U97" s="811"/>
      <c r="V97" t="s" s="769">
        <v>547</v>
      </c>
      <c r="W97" s="776">
        <v>0</v>
      </c>
      <c r="X97" s="765"/>
      <c r="Y97" s="811"/>
      <c r="Z97" t="s" s="769">
        <v>547</v>
      </c>
      <c r="AA97" s="776">
        <v>0</v>
      </c>
      <c r="AB97" s="765"/>
      <c r="AC97" s="811"/>
      <c r="AD97" t="s" s="769">
        <v>547</v>
      </c>
      <c r="AE97" s="776">
        <v>0</v>
      </c>
      <c r="AF97" s="765"/>
      <c r="AG97" s="811"/>
      <c r="AH97" t="s" s="769">
        <v>547</v>
      </c>
      <c r="AI97" s="776">
        <v>0</v>
      </c>
      <c r="AJ97" s="765"/>
      <c r="AK97" s="811"/>
      <c r="AL97" t="s" s="769">
        <v>547</v>
      </c>
      <c r="AM97" s="776">
        <v>0</v>
      </c>
      <c r="AN97" s="765"/>
      <c r="AO97" s="811"/>
      <c r="AP97" t="s" s="769">
        <v>547</v>
      </c>
      <c r="AQ97" s="776">
        <v>0</v>
      </c>
      <c r="AR97" s="765"/>
      <c r="AS97" s="811"/>
      <c r="AT97" t="s" s="769">
        <v>547</v>
      </c>
      <c r="AU97" s="776">
        <v>0</v>
      </c>
      <c r="AV97" s="765"/>
      <c r="AW97" s="811"/>
      <c r="AX97" t="s" s="769">
        <v>547</v>
      </c>
      <c r="AY97" s="776">
        <v>0</v>
      </c>
      <c r="AZ97" s="765"/>
      <c r="BA97" s="811"/>
      <c r="BB97" t="s" s="769">
        <v>547</v>
      </c>
      <c r="BC97" s="776">
        <v>0</v>
      </c>
      <c r="BD97" s="765"/>
      <c r="BE97" s="811"/>
      <c r="BF97" t="s" s="769">
        <v>547</v>
      </c>
      <c r="BG97" s="776">
        <v>0</v>
      </c>
      <c r="BH97" s="765"/>
      <c r="BI97" s="811"/>
      <c r="BJ97" t="s" s="769">
        <v>547</v>
      </c>
      <c r="BK97" s="776">
        <v>0</v>
      </c>
      <c r="BL97" s="765"/>
      <c r="BM97" s="811"/>
      <c r="BN97" t="s" s="769">
        <v>547</v>
      </c>
      <c r="BO97" s="776">
        <v>0</v>
      </c>
      <c r="BP97" s="765"/>
      <c r="BQ97" s="811"/>
      <c r="BR97" t="s" s="769">
        <v>547</v>
      </c>
      <c r="BS97" s="776">
        <v>0</v>
      </c>
      <c r="BT97" s="765"/>
      <c r="BU97" s="811"/>
      <c r="BV97" t="s" s="769">
        <v>547</v>
      </c>
      <c r="BW97" s="776">
        <v>0</v>
      </c>
      <c r="BX97" s="765"/>
      <c r="BY97" s="811"/>
      <c r="BZ97" t="s" s="769">
        <v>547</v>
      </c>
      <c r="CA97" s="776">
        <v>0</v>
      </c>
      <c r="CB97" s="765"/>
      <c r="CC97" s="811"/>
      <c r="CD97" t="s" s="769">
        <v>547</v>
      </c>
      <c r="CE97" s="776">
        <v>0</v>
      </c>
      <c r="CF97" s="765"/>
      <c r="CG97" s="811"/>
      <c r="CH97" t="s" s="769">
        <v>547</v>
      </c>
      <c r="CI97" s="776">
        <v>0</v>
      </c>
      <c r="CJ97" s="765"/>
      <c r="CK97" s="811"/>
      <c r="CL97" t="s" s="769">
        <v>547</v>
      </c>
      <c r="CM97" s="776">
        <v>0</v>
      </c>
      <c r="CN97" s="765"/>
      <c r="CO97" s="811"/>
      <c r="CP97" t="s" s="769">
        <v>547</v>
      </c>
      <c r="CQ97" s="776">
        <v>0</v>
      </c>
      <c r="CR97" s="765"/>
      <c r="CS97" s="811"/>
      <c r="CT97" t="s" s="769">
        <v>547</v>
      </c>
      <c r="CU97" s="776">
        <v>0</v>
      </c>
      <c r="CV97" s="765"/>
      <c r="CW97" s="811"/>
      <c r="CX97" t="s" s="769">
        <v>547</v>
      </c>
      <c r="CY97" s="776">
        <v>0</v>
      </c>
      <c r="CZ97" s="765"/>
      <c r="DA97" s="811"/>
      <c r="DB97" t="s" s="769">
        <v>547</v>
      </c>
      <c r="DC97" s="776">
        <v>0</v>
      </c>
      <c r="DD97" s="765"/>
      <c r="DE97" s="811"/>
      <c r="DF97" t="s" s="769">
        <v>547</v>
      </c>
      <c r="DG97" s="776">
        <v>0</v>
      </c>
      <c r="DH97" s="765"/>
      <c r="DI97" s="811"/>
      <c r="DJ97" t="s" s="769">
        <v>547</v>
      </c>
      <c r="DK97" s="776">
        <v>0</v>
      </c>
      <c r="DL97" s="765"/>
      <c r="DM97" s="811"/>
      <c r="DN97" t="s" s="769">
        <v>547</v>
      </c>
      <c r="DO97" s="776">
        <v>0</v>
      </c>
      <c r="DP97" s="765"/>
      <c r="DQ97" s="811"/>
      <c r="DR97" t="s" s="769">
        <v>547</v>
      </c>
      <c r="DS97" s="776">
        <v>0</v>
      </c>
      <c r="DT97" s="765"/>
      <c r="DU97" s="811"/>
      <c r="DV97" t="s" s="769">
        <v>547</v>
      </c>
      <c r="DW97" s="776">
        <v>0</v>
      </c>
      <c r="DX97" s="767"/>
    </row>
    <row r="98" ht="73" customHeight="1">
      <c r="A98" t="s" s="808">
        <v>571</v>
      </c>
      <c r="B98" t="s" s="763">
        <v>543</v>
      </c>
      <c r="C98" s="764"/>
      <c r="D98" s="765"/>
      <c r="E98" t="s" s="809">
        <v>571</v>
      </c>
      <c r="F98" t="s" s="763">
        <v>543</v>
      </c>
      <c r="G98" s="764"/>
      <c r="H98" s="765"/>
      <c r="I98" t="s" s="809">
        <v>571</v>
      </c>
      <c r="J98" t="s" s="763">
        <v>543</v>
      </c>
      <c r="K98" s="764"/>
      <c r="L98" s="764"/>
      <c r="M98" t="s" s="809">
        <v>571</v>
      </c>
      <c r="N98" t="s" s="763">
        <v>543</v>
      </c>
      <c r="O98" s="764"/>
      <c r="P98" s="765"/>
      <c r="Q98" t="s" s="809">
        <v>571</v>
      </c>
      <c r="R98" t="s" s="763">
        <v>543</v>
      </c>
      <c r="S98" s="764"/>
      <c r="T98" s="765"/>
      <c r="U98" t="s" s="809">
        <v>571</v>
      </c>
      <c r="V98" t="s" s="763">
        <v>543</v>
      </c>
      <c r="W98" s="764"/>
      <c r="X98" s="765"/>
      <c r="Y98" t="s" s="809">
        <v>571</v>
      </c>
      <c r="Z98" t="s" s="763">
        <v>543</v>
      </c>
      <c r="AA98" s="764"/>
      <c r="AB98" s="765"/>
      <c r="AC98" t="s" s="809">
        <v>571</v>
      </c>
      <c r="AD98" t="s" s="763">
        <v>543</v>
      </c>
      <c r="AE98" s="764"/>
      <c r="AF98" s="765"/>
      <c r="AG98" t="s" s="809">
        <v>571</v>
      </c>
      <c r="AH98" t="s" s="763">
        <v>543</v>
      </c>
      <c r="AI98" s="764"/>
      <c r="AJ98" s="765"/>
      <c r="AK98" t="s" s="809">
        <v>571</v>
      </c>
      <c r="AL98" t="s" s="763">
        <v>543</v>
      </c>
      <c r="AM98" s="764"/>
      <c r="AN98" s="765"/>
      <c r="AO98" t="s" s="809">
        <v>571</v>
      </c>
      <c r="AP98" t="s" s="763">
        <v>543</v>
      </c>
      <c r="AQ98" s="764"/>
      <c r="AR98" s="765"/>
      <c r="AS98" t="s" s="809">
        <v>571</v>
      </c>
      <c r="AT98" t="s" s="763">
        <v>543</v>
      </c>
      <c r="AU98" s="764"/>
      <c r="AV98" s="765"/>
      <c r="AW98" t="s" s="809">
        <v>571</v>
      </c>
      <c r="AX98" t="s" s="763">
        <v>543</v>
      </c>
      <c r="AY98" s="764"/>
      <c r="AZ98" s="765"/>
      <c r="BA98" t="s" s="809">
        <v>571</v>
      </c>
      <c r="BB98" t="s" s="763">
        <v>543</v>
      </c>
      <c r="BC98" s="764"/>
      <c r="BD98" s="765"/>
      <c r="BE98" t="s" s="809">
        <v>571</v>
      </c>
      <c r="BF98" t="s" s="763">
        <v>543</v>
      </c>
      <c r="BG98" s="764"/>
      <c r="BH98" s="765"/>
      <c r="BI98" t="s" s="809">
        <v>571</v>
      </c>
      <c r="BJ98" t="s" s="763">
        <v>543</v>
      </c>
      <c r="BK98" s="764"/>
      <c r="BL98" s="765"/>
      <c r="BM98" t="s" s="809">
        <v>571</v>
      </c>
      <c r="BN98" t="s" s="763">
        <v>543</v>
      </c>
      <c r="BO98" s="764"/>
      <c r="BP98" s="765"/>
      <c r="BQ98" t="s" s="809">
        <v>571</v>
      </c>
      <c r="BR98" t="s" s="763">
        <v>543</v>
      </c>
      <c r="BS98" s="764"/>
      <c r="BT98" s="765"/>
      <c r="BU98" t="s" s="809">
        <v>571</v>
      </c>
      <c r="BV98" t="s" s="763">
        <v>543</v>
      </c>
      <c r="BW98" s="764"/>
      <c r="BX98" s="765"/>
      <c r="BY98" t="s" s="809">
        <v>571</v>
      </c>
      <c r="BZ98" t="s" s="763">
        <v>543</v>
      </c>
      <c r="CA98" s="764"/>
      <c r="CB98" s="765"/>
      <c r="CC98" t="s" s="809">
        <v>571</v>
      </c>
      <c r="CD98" t="s" s="763">
        <v>543</v>
      </c>
      <c r="CE98" s="764"/>
      <c r="CF98" s="765"/>
      <c r="CG98" t="s" s="809">
        <v>571</v>
      </c>
      <c r="CH98" t="s" s="763">
        <v>543</v>
      </c>
      <c r="CI98" s="764"/>
      <c r="CJ98" s="765"/>
      <c r="CK98" t="s" s="809">
        <v>571</v>
      </c>
      <c r="CL98" t="s" s="763">
        <v>543</v>
      </c>
      <c r="CM98" s="764"/>
      <c r="CN98" s="765"/>
      <c r="CO98" t="s" s="809">
        <v>571</v>
      </c>
      <c r="CP98" t="s" s="763">
        <v>543</v>
      </c>
      <c r="CQ98" s="764"/>
      <c r="CR98" s="765"/>
      <c r="CS98" t="s" s="809">
        <v>571</v>
      </c>
      <c r="CT98" t="s" s="763">
        <v>543</v>
      </c>
      <c r="CU98" s="764"/>
      <c r="CV98" s="765"/>
      <c r="CW98" t="s" s="809">
        <v>571</v>
      </c>
      <c r="CX98" t="s" s="763">
        <v>543</v>
      </c>
      <c r="CY98" s="764"/>
      <c r="CZ98" s="765"/>
      <c r="DA98" t="s" s="809">
        <v>571</v>
      </c>
      <c r="DB98" t="s" s="763">
        <v>543</v>
      </c>
      <c r="DC98" s="764"/>
      <c r="DD98" s="765"/>
      <c r="DE98" t="s" s="809">
        <v>571</v>
      </c>
      <c r="DF98" t="s" s="763">
        <v>543</v>
      </c>
      <c r="DG98" s="764"/>
      <c r="DH98" s="765"/>
      <c r="DI98" t="s" s="809">
        <v>571</v>
      </c>
      <c r="DJ98" t="s" s="763">
        <v>543</v>
      </c>
      <c r="DK98" s="764"/>
      <c r="DL98" s="765"/>
      <c r="DM98" t="s" s="809">
        <v>571</v>
      </c>
      <c r="DN98" t="s" s="763">
        <v>543</v>
      </c>
      <c r="DO98" s="764"/>
      <c r="DP98" s="765"/>
      <c r="DQ98" t="s" s="809">
        <v>571</v>
      </c>
      <c r="DR98" t="s" s="763">
        <v>543</v>
      </c>
      <c r="DS98" s="764"/>
      <c r="DT98" s="765"/>
      <c r="DU98" t="s" s="809">
        <v>571</v>
      </c>
      <c r="DV98" t="s" s="763">
        <v>543</v>
      </c>
      <c r="DW98" s="764"/>
      <c r="DX98" s="767"/>
    </row>
    <row r="99" ht="16" customHeight="1">
      <c r="A99" s="810"/>
      <c r="B99" t="s" s="772">
        <v>548</v>
      </c>
      <c r="C99" s="776">
        <v>0</v>
      </c>
      <c r="D99" s="765"/>
      <c r="E99" s="811"/>
      <c r="F99" t="s" s="772">
        <v>548</v>
      </c>
      <c r="G99" s="776">
        <v>0</v>
      </c>
      <c r="H99" s="765"/>
      <c r="I99" s="811"/>
      <c r="J99" t="s" s="772">
        <v>548</v>
      </c>
      <c r="K99" s="776">
        <v>0</v>
      </c>
      <c r="L99" s="765"/>
      <c r="M99" s="811"/>
      <c r="N99" t="s" s="772">
        <v>548</v>
      </c>
      <c r="O99" s="776">
        <v>0</v>
      </c>
      <c r="P99" s="765"/>
      <c r="Q99" s="811"/>
      <c r="R99" t="s" s="772">
        <v>548</v>
      </c>
      <c r="S99" s="776">
        <v>0</v>
      </c>
      <c r="T99" s="765"/>
      <c r="U99" s="811"/>
      <c r="V99" t="s" s="772">
        <v>548</v>
      </c>
      <c r="W99" s="776">
        <v>0</v>
      </c>
      <c r="X99" s="765"/>
      <c r="Y99" s="811"/>
      <c r="Z99" t="s" s="772">
        <v>548</v>
      </c>
      <c r="AA99" s="776">
        <v>0</v>
      </c>
      <c r="AB99" s="765"/>
      <c r="AC99" s="811"/>
      <c r="AD99" t="s" s="772">
        <v>548</v>
      </c>
      <c r="AE99" s="776">
        <v>0</v>
      </c>
      <c r="AF99" s="765"/>
      <c r="AG99" s="811"/>
      <c r="AH99" t="s" s="772">
        <v>548</v>
      </c>
      <c r="AI99" s="776">
        <v>0</v>
      </c>
      <c r="AJ99" s="765"/>
      <c r="AK99" s="811"/>
      <c r="AL99" t="s" s="772">
        <v>548</v>
      </c>
      <c r="AM99" s="776">
        <v>0</v>
      </c>
      <c r="AN99" s="765"/>
      <c r="AO99" s="811"/>
      <c r="AP99" t="s" s="772">
        <v>548</v>
      </c>
      <c r="AQ99" s="776">
        <v>0</v>
      </c>
      <c r="AR99" s="765"/>
      <c r="AS99" s="811"/>
      <c r="AT99" t="s" s="772">
        <v>548</v>
      </c>
      <c r="AU99" s="776">
        <v>0</v>
      </c>
      <c r="AV99" s="765"/>
      <c r="AW99" s="811"/>
      <c r="AX99" t="s" s="772">
        <v>548</v>
      </c>
      <c r="AY99" s="776">
        <v>0</v>
      </c>
      <c r="AZ99" s="765"/>
      <c r="BA99" s="811"/>
      <c r="BB99" t="s" s="772">
        <v>548</v>
      </c>
      <c r="BC99" s="776">
        <v>0</v>
      </c>
      <c r="BD99" s="765"/>
      <c r="BE99" s="811"/>
      <c r="BF99" t="s" s="772">
        <v>548</v>
      </c>
      <c r="BG99" s="776">
        <v>0</v>
      </c>
      <c r="BH99" s="765"/>
      <c r="BI99" s="811"/>
      <c r="BJ99" t="s" s="772">
        <v>548</v>
      </c>
      <c r="BK99" s="776">
        <v>0</v>
      </c>
      <c r="BL99" s="765"/>
      <c r="BM99" s="811"/>
      <c r="BN99" t="s" s="772">
        <v>548</v>
      </c>
      <c r="BO99" s="776">
        <v>0</v>
      </c>
      <c r="BP99" s="765"/>
      <c r="BQ99" s="811"/>
      <c r="BR99" t="s" s="772">
        <v>548</v>
      </c>
      <c r="BS99" s="776">
        <v>0</v>
      </c>
      <c r="BT99" s="765"/>
      <c r="BU99" s="811"/>
      <c r="BV99" t="s" s="772">
        <v>548</v>
      </c>
      <c r="BW99" s="776">
        <v>0</v>
      </c>
      <c r="BX99" s="765"/>
      <c r="BY99" s="811"/>
      <c r="BZ99" t="s" s="772">
        <v>548</v>
      </c>
      <c r="CA99" s="776">
        <v>0</v>
      </c>
      <c r="CB99" s="765"/>
      <c r="CC99" s="811"/>
      <c r="CD99" t="s" s="772">
        <v>548</v>
      </c>
      <c r="CE99" s="776">
        <v>0</v>
      </c>
      <c r="CF99" s="765"/>
      <c r="CG99" s="811"/>
      <c r="CH99" t="s" s="772">
        <v>548</v>
      </c>
      <c r="CI99" s="776">
        <v>0</v>
      </c>
      <c r="CJ99" s="765"/>
      <c r="CK99" s="811"/>
      <c r="CL99" t="s" s="772">
        <v>548</v>
      </c>
      <c r="CM99" s="776">
        <v>0</v>
      </c>
      <c r="CN99" s="765"/>
      <c r="CO99" s="811"/>
      <c r="CP99" t="s" s="772">
        <v>548</v>
      </c>
      <c r="CQ99" s="776">
        <v>0</v>
      </c>
      <c r="CR99" s="765"/>
      <c r="CS99" s="811"/>
      <c r="CT99" t="s" s="772">
        <v>548</v>
      </c>
      <c r="CU99" s="776">
        <v>0</v>
      </c>
      <c r="CV99" s="765"/>
      <c r="CW99" s="811"/>
      <c r="CX99" t="s" s="772">
        <v>548</v>
      </c>
      <c r="CY99" s="776">
        <v>0</v>
      </c>
      <c r="CZ99" s="765"/>
      <c r="DA99" s="811"/>
      <c r="DB99" t="s" s="772">
        <v>548</v>
      </c>
      <c r="DC99" s="776">
        <v>0</v>
      </c>
      <c r="DD99" s="765"/>
      <c r="DE99" s="811"/>
      <c r="DF99" t="s" s="772">
        <v>548</v>
      </c>
      <c r="DG99" s="776">
        <v>0</v>
      </c>
      <c r="DH99" s="765"/>
      <c r="DI99" s="811"/>
      <c r="DJ99" t="s" s="772">
        <v>548</v>
      </c>
      <c r="DK99" s="776">
        <v>0</v>
      </c>
      <c r="DL99" s="765"/>
      <c r="DM99" s="811"/>
      <c r="DN99" t="s" s="772">
        <v>548</v>
      </c>
      <c r="DO99" s="776">
        <v>0</v>
      </c>
      <c r="DP99" s="765"/>
      <c r="DQ99" s="811"/>
      <c r="DR99" t="s" s="772">
        <v>548</v>
      </c>
      <c r="DS99" s="776">
        <v>0</v>
      </c>
      <c r="DT99" s="765"/>
      <c r="DU99" s="811"/>
      <c r="DV99" t="s" s="772">
        <v>548</v>
      </c>
      <c r="DW99" s="776">
        <v>0</v>
      </c>
      <c r="DX99" s="767"/>
    </row>
    <row r="100" ht="16" customHeight="1">
      <c r="A100" s="810"/>
      <c r="B100" t="s" s="769">
        <v>549</v>
      </c>
      <c r="C100" s="776">
        <v>0</v>
      </c>
      <c r="D100" s="799"/>
      <c r="E100" s="811"/>
      <c r="F100" t="s" s="769">
        <v>549</v>
      </c>
      <c r="G100" s="776">
        <v>0</v>
      </c>
      <c r="H100" s="799"/>
      <c r="I100" s="811"/>
      <c r="J100" t="s" s="769">
        <v>549</v>
      </c>
      <c r="K100" s="776">
        <v>0</v>
      </c>
      <c r="L100" s="765"/>
      <c r="M100" s="811"/>
      <c r="N100" t="s" s="769">
        <v>549</v>
      </c>
      <c r="O100" s="776">
        <v>0</v>
      </c>
      <c r="P100" s="765"/>
      <c r="Q100" s="811"/>
      <c r="R100" t="s" s="769">
        <v>549</v>
      </c>
      <c r="S100" s="776">
        <v>0</v>
      </c>
      <c r="T100" s="765"/>
      <c r="U100" s="811"/>
      <c r="V100" t="s" s="769">
        <v>549</v>
      </c>
      <c r="W100" s="776">
        <v>0</v>
      </c>
      <c r="X100" s="765"/>
      <c r="Y100" s="811"/>
      <c r="Z100" t="s" s="769">
        <v>549</v>
      </c>
      <c r="AA100" s="776">
        <v>0</v>
      </c>
      <c r="AB100" s="765"/>
      <c r="AC100" s="811"/>
      <c r="AD100" t="s" s="769">
        <v>549</v>
      </c>
      <c r="AE100" s="776">
        <v>0</v>
      </c>
      <c r="AF100" s="765"/>
      <c r="AG100" s="811"/>
      <c r="AH100" t="s" s="769">
        <v>549</v>
      </c>
      <c r="AI100" s="776">
        <v>0</v>
      </c>
      <c r="AJ100" s="765"/>
      <c r="AK100" s="811"/>
      <c r="AL100" t="s" s="769">
        <v>549</v>
      </c>
      <c r="AM100" s="776">
        <v>0</v>
      </c>
      <c r="AN100" s="765"/>
      <c r="AO100" s="811"/>
      <c r="AP100" t="s" s="769">
        <v>549</v>
      </c>
      <c r="AQ100" s="776">
        <v>0</v>
      </c>
      <c r="AR100" s="765"/>
      <c r="AS100" s="811"/>
      <c r="AT100" t="s" s="769">
        <v>549</v>
      </c>
      <c r="AU100" s="776">
        <v>0</v>
      </c>
      <c r="AV100" s="765"/>
      <c r="AW100" s="811"/>
      <c r="AX100" t="s" s="769">
        <v>549</v>
      </c>
      <c r="AY100" s="776">
        <v>0</v>
      </c>
      <c r="AZ100" s="765"/>
      <c r="BA100" s="811"/>
      <c r="BB100" t="s" s="769">
        <v>549</v>
      </c>
      <c r="BC100" s="776">
        <v>0</v>
      </c>
      <c r="BD100" s="765"/>
      <c r="BE100" s="811"/>
      <c r="BF100" t="s" s="769">
        <v>549</v>
      </c>
      <c r="BG100" s="776">
        <v>0</v>
      </c>
      <c r="BH100" s="765"/>
      <c r="BI100" s="811"/>
      <c r="BJ100" t="s" s="769">
        <v>549</v>
      </c>
      <c r="BK100" s="776">
        <v>0</v>
      </c>
      <c r="BL100" s="765"/>
      <c r="BM100" s="811"/>
      <c r="BN100" t="s" s="769">
        <v>549</v>
      </c>
      <c r="BO100" s="776">
        <v>0</v>
      </c>
      <c r="BP100" s="765"/>
      <c r="BQ100" s="811"/>
      <c r="BR100" t="s" s="769">
        <v>549</v>
      </c>
      <c r="BS100" s="776">
        <v>0</v>
      </c>
      <c r="BT100" s="765"/>
      <c r="BU100" s="811"/>
      <c r="BV100" t="s" s="769">
        <v>549</v>
      </c>
      <c r="BW100" s="776">
        <v>0</v>
      </c>
      <c r="BX100" s="765"/>
      <c r="BY100" s="811"/>
      <c r="BZ100" t="s" s="769">
        <v>549</v>
      </c>
      <c r="CA100" s="776">
        <v>0</v>
      </c>
      <c r="CB100" s="765"/>
      <c r="CC100" s="811"/>
      <c r="CD100" t="s" s="769">
        <v>549</v>
      </c>
      <c r="CE100" s="776">
        <v>0</v>
      </c>
      <c r="CF100" s="765"/>
      <c r="CG100" s="811"/>
      <c r="CH100" t="s" s="769">
        <v>549</v>
      </c>
      <c r="CI100" s="776">
        <v>0</v>
      </c>
      <c r="CJ100" s="765"/>
      <c r="CK100" s="811"/>
      <c r="CL100" t="s" s="769">
        <v>549</v>
      </c>
      <c r="CM100" s="776">
        <v>0</v>
      </c>
      <c r="CN100" s="765"/>
      <c r="CO100" s="811"/>
      <c r="CP100" t="s" s="769">
        <v>549</v>
      </c>
      <c r="CQ100" s="776">
        <v>0</v>
      </c>
      <c r="CR100" s="765"/>
      <c r="CS100" s="811"/>
      <c r="CT100" t="s" s="769">
        <v>549</v>
      </c>
      <c r="CU100" s="776">
        <v>0</v>
      </c>
      <c r="CV100" s="765"/>
      <c r="CW100" s="811"/>
      <c r="CX100" t="s" s="769">
        <v>549</v>
      </c>
      <c r="CY100" s="776">
        <v>0</v>
      </c>
      <c r="CZ100" s="765"/>
      <c r="DA100" s="811"/>
      <c r="DB100" t="s" s="769">
        <v>549</v>
      </c>
      <c r="DC100" s="776">
        <v>0</v>
      </c>
      <c r="DD100" s="765"/>
      <c r="DE100" s="811"/>
      <c r="DF100" t="s" s="769">
        <v>549</v>
      </c>
      <c r="DG100" s="776">
        <v>0</v>
      </c>
      <c r="DH100" s="765"/>
      <c r="DI100" s="811"/>
      <c r="DJ100" t="s" s="769">
        <v>549</v>
      </c>
      <c r="DK100" s="776">
        <v>0</v>
      </c>
      <c r="DL100" s="765"/>
      <c r="DM100" s="811"/>
      <c r="DN100" t="s" s="769">
        <v>549</v>
      </c>
      <c r="DO100" s="776">
        <v>0</v>
      </c>
      <c r="DP100" s="765"/>
      <c r="DQ100" s="811"/>
      <c r="DR100" t="s" s="769">
        <v>549</v>
      </c>
      <c r="DS100" s="776">
        <v>0</v>
      </c>
      <c r="DT100" s="765"/>
      <c r="DU100" s="811"/>
      <c r="DV100" t="s" s="769">
        <v>549</v>
      </c>
      <c r="DW100" s="776">
        <v>0</v>
      </c>
      <c r="DX100" s="767"/>
    </row>
    <row r="101" ht="30" customHeight="1">
      <c r="A101" t="s" s="804">
        <v>572</v>
      </c>
      <c r="B101" t="s" s="766">
        <v>226</v>
      </c>
      <c r="C101" s="791"/>
      <c r="D101" s="799"/>
      <c r="E101" t="s" s="805">
        <v>572</v>
      </c>
      <c r="F101" t="s" s="766">
        <v>226</v>
      </c>
      <c r="G101" s="791"/>
      <c r="H101" s="799"/>
      <c r="I101" t="s" s="805">
        <v>572</v>
      </c>
      <c r="J101" t="s" s="766">
        <v>226</v>
      </c>
      <c r="K101" s="791"/>
      <c r="L101" s="764"/>
      <c r="M101" t="s" s="805">
        <v>572</v>
      </c>
      <c r="N101" t="s" s="766">
        <v>226</v>
      </c>
      <c r="O101" s="791"/>
      <c r="P101" s="765"/>
      <c r="Q101" t="s" s="805">
        <v>572</v>
      </c>
      <c r="R101" t="s" s="766">
        <v>226</v>
      </c>
      <c r="S101" s="791"/>
      <c r="T101" s="765"/>
      <c r="U101" t="s" s="805">
        <v>572</v>
      </c>
      <c r="V101" t="s" s="766">
        <v>226</v>
      </c>
      <c r="W101" s="791"/>
      <c r="X101" s="765"/>
      <c r="Y101" t="s" s="805">
        <v>572</v>
      </c>
      <c r="Z101" t="s" s="766">
        <v>226</v>
      </c>
      <c r="AA101" s="791"/>
      <c r="AB101" s="765"/>
      <c r="AC101" t="s" s="805">
        <v>572</v>
      </c>
      <c r="AD101" t="s" s="766">
        <v>226</v>
      </c>
      <c r="AE101" s="791"/>
      <c r="AF101" s="765"/>
      <c r="AG101" t="s" s="805">
        <v>572</v>
      </c>
      <c r="AH101" t="s" s="766">
        <v>226</v>
      </c>
      <c r="AI101" s="791"/>
      <c r="AJ101" s="765"/>
      <c r="AK101" t="s" s="805">
        <v>572</v>
      </c>
      <c r="AL101" t="s" s="766">
        <v>226</v>
      </c>
      <c r="AM101" s="791"/>
      <c r="AN101" s="765"/>
      <c r="AO101" t="s" s="805">
        <v>572</v>
      </c>
      <c r="AP101" t="s" s="766">
        <v>226</v>
      </c>
      <c r="AQ101" s="791"/>
      <c r="AR101" s="765"/>
      <c r="AS101" t="s" s="805">
        <v>572</v>
      </c>
      <c r="AT101" t="s" s="766">
        <v>226</v>
      </c>
      <c r="AU101" s="791"/>
      <c r="AV101" s="765"/>
      <c r="AW101" t="s" s="805">
        <v>572</v>
      </c>
      <c r="AX101" t="s" s="766">
        <v>226</v>
      </c>
      <c r="AY101" s="791"/>
      <c r="AZ101" s="765"/>
      <c r="BA101" t="s" s="805">
        <v>572</v>
      </c>
      <c r="BB101" t="s" s="766">
        <v>226</v>
      </c>
      <c r="BC101" s="791"/>
      <c r="BD101" s="765"/>
      <c r="BE101" t="s" s="805">
        <v>572</v>
      </c>
      <c r="BF101" t="s" s="766">
        <v>226</v>
      </c>
      <c r="BG101" s="791"/>
      <c r="BH101" s="765"/>
      <c r="BI101" t="s" s="805">
        <v>572</v>
      </c>
      <c r="BJ101" t="s" s="766">
        <v>226</v>
      </c>
      <c r="BK101" s="791"/>
      <c r="BL101" s="765"/>
      <c r="BM101" t="s" s="805">
        <v>572</v>
      </c>
      <c r="BN101" t="s" s="766">
        <v>226</v>
      </c>
      <c r="BO101" s="791"/>
      <c r="BP101" s="765"/>
      <c r="BQ101" t="s" s="805">
        <v>572</v>
      </c>
      <c r="BR101" t="s" s="766">
        <v>226</v>
      </c>
      <c r="BS101" s="791"/>
      <c r="BT101" s="765"/>
      <c r="BU101" t="s" s="805">
        <v>572</v>
      </c>
      <c r="BV101" t="s" s="766">
        <v>226</v>
      </c>
      <c r="BW101" s="791"/>
      <c r="BX101" s="765"/>
      <c r="BY101" t="s" s="805">
        <v>572</v>
      </c>
      <c r="BZ101" t="s" s="766">
        <v>226</v>
      </c>
      <c r="CA101" s="791"/>
      <c r="CB101" s="765"/>
      <c r="CC101" t="s" s="805">
        <v>572</v>
      </c>
      <c r="CD101" t="s" s="766">
        <v>226</v>
      </c>
      <c r="CE101" s="791"/>
      <c r="CF101" s="765"/>
      <c r="CG101" t="s" s="805">
        <v>572</v>
      </c>
      <c r="CH101" t="s" s="766">
        <v>226</v>
      </c>
      <c r="CI101" s="791"/>
      <c r="CJ101" s="765"/>
      <c r="CK101" t="s" s="805">
        <v>572</v>
      </c>
      <c r="CL101" t="s" s="766">
        <v>226</v>
      </c>
      <c r="CM101" s="791"/>
      <c r="CN101" s="765"/>
      <c r="CO101" t="s" s="805">
        <v>572</v>
      </c>
      <c r="CP101" t="s" s="766">
        <v>226</v>
      </c>
      <c r="CQ101" s="791"/>
      <c r="CR101" s="765"/>
      <c r="CS101" t="s" s="805">
        <v>572</v>
      </c>
      <c r="CT101" t="s" s="766">
        <v>226</v>
      </c>
      <c r="CU101" s="791"/>
      <c r="CV101" s="765"/>
      <c r="CW101" t="s" s="805">
        <v>572</v>
      </c>
      <c r="CX101" t="s" s="766">
        <v>226</v>
      </c>
      <c r="CY101" s="791"/>
      <c r="CZ101" s="765"/>
      <c r="DA101" t="s" s="805">
        <v>572</v>
      </c>
      <c r="DB101" t="s" s="766">
        <v>226</v>
      </c>
      <c r="DC101" s="791"/>
      <c r="DD101" s="765"/>
      <c r="DE101" t="s" s="805">
        <v>572</v>
      </c>
      <c r="DF101" t="s" s="766">
        <v>226</v>
      </c>
      <c r="DG101" s="791"/>
      <c r="DH101" s="765"/>
      <c r="DI101" t="s" s="805">
        <v>572</v>
      </c>
      <c r="DJ101" t="s" s="766">
        <v>226</v>
      </c>
      <c r="DK101" s="791"/>
      <c r="DL101" s="765"/>
      <c r="DM101" t="s" s="805">
        <v>572</v>
      </c>
      <c r="DN101" t="s" s="766">
        <v>226</v>
      </c>
      <c r="DO101" s="791"/>
      <c r="DP101" s="765"/>
      <c r="DQ101" t="s" s="805">
        <v>572</v>
      </c>
      <c r="DR101" t="s" s="766">
        <v>226</v>
      </c>
      <c r="DS101" s="791"/>
      <c r="DT101" s="765"/>
      <c r="DU101" t="s" s="805">
        <v>572</v>
      </c>
      <c r="DV101" t="s" s="766">
        <v>226</v>
      </c>
      <c r="DW101" s="791"/>
      <c r="DX101" s="767"/>
    </row>
    <row r="102" ht="16" customHeight="1">
      <c r="A102" s="806"/>
      <c r="B102" t="s" s="763">
        <v>545</v>
      </c>
      <c r="C102" s="764"/>
      <c r="D102" s="765"/>
      <c r="E102" s="807"/>
      <c r="F102" t="s" s="763">
        <v>545</v>
      </c>
      <c r="G102" s="764"/>
      <c r="H102" s="765"/>
      <c r="I102" s="807"/>
      <c r="J102" t="s" s="763">
        <v>545</v>
      </c>
      <c r="K102" s="764"/>
      <c r="L102" s="764"/>
      <c r="M102" s="807"/>
      <c r="N102" t="s" s="763">
        <v>545</v>
      </c>
      <c r="O102" s="764"/>
      <c r="P102" s="765"/>
      <c r="Q102" s="807"/>
      <c r="R102" t="s" s="763">
        <v>545</v>
      </c>
      <c r="S102" s="764"/>
      <c r="T102" s="765"/>
      <c r="U102" s="807"/>
      <c r="V102" t="s" s="763">
        <v>545</v>
      </c>
      <c r="W102" s="764"/>
      <c r="X102" s="765"/>
      <c r="Y102" s="807"/>
      <c r="Z102" t="s" s="763">
        <v>545</v>
      </c>
      <c r="AA102" s="764"/>
      <c r="AB102" s="765"/>
      <c r="AC102" s="807"/>
      <c r="AD102" t="s" s="763">
        <v>545</v>
      </c>
      <c r="AE102" s="764"/>
      <c r="AF102" s="765"/>
      <c r="AG102" s="807"/>
      <c r="AH102" t="s" s="763">
        <v>545</v>
      </c>
      <c r="AI102" s="764"/>
      <c r="AJ102" s="765"/>
      <c r="AK102" s="807"/>
      <c r="AL102" t="s" s="763">
        <v>545</v>
      </c>
      <c r="AM102" s="764"/>
      <c r="AN102" s="765"/>
      <c r="AO102" s="807"/>
      <c r="AP102" t="s" s="763">
        <v>545</v>
      </c>
      <c r="AQ102" s="764"/>
      <c r="AR102" s="765"/>
      <c r="AS102" s="807"/>
      <c r="AT102" t="s" s="763">
        <v>545</v>
      </c>
      <c r="AU102" s="764"/>
      <c r="AV102" s="765"/>
      <c r="AW102" s="807"/>
      <c r="AX102" t="s" s="763">
        <v>545</v>
      </c>
      <c r="AY102" s="764"/>
      <c r="AZ102" s="765"/>
      <c r="BA102" s="807"/>
      <c r="BB102" t="s" s="763">
        <v>545</v>
      </c>
      <c r="BC102" s="764"/>
      <c r="BD102" s="765"/>
      <c r="BE102" s="807"/>
      <c r="BF102" t="s" s="763">
        <v>545</v>
      </c>
      <c r="BG102" s="764"/>
      <c r="BH102" s="765"/>
      <c r="BI102" s="807"/>
      <c r="BJ102" t="s" s="763">
        <v>545</v>
      </c>
      <c r="BK102" s="764"/>
      <c r="BL102" s="765"/>
      <c r="BM102" s="807"/>
      <c r="BN102" t="s" s="763">
        <v>545</v>
      </c>
      <c r="BO102" s="764"/>
      <c r="BP102" s="765"/>
      <c r="BQ102" s="807"/>
      <c r="BR102" t="s" s="763">
        <v>545</v>
      </c>
      <c r="BS102" s="764"/>
      <c r="BT102" s="765"/>
      <c r="BU102" s="807"/>
      <c r="BV102" t="s" s="763">
        <v>545</v>
      </c>
      <c r="BW102" s="764"/>
      <c r="BX102" s="765"/>
      <c r="BY102" s="807"/>
      <c r="BZ102" t="s" s="763">
        <v>545</v>
      </c>
      <c r="CA102" s="764"/>
      <c r="CB102" s="765"/>
      <c r="CC102" s="807"/>
      <c r="CD102" t="s" s="763">
        <v>545</v>
      </c>
      <c r="CE102" s="764"/>
      <c r="CF102" s="765"/>
      <c r="CG102" s="807"/>
      <c r="CH102" t="s" s="763">
        <v>545</v>
      </c>
      <c r="CI102" s="764"/>
      <c r="CJ102" s="765"/>
      <c r="CK102" s="807"/>
      <c r="CL102" t="s" s="763">
        <v>545</v>
      </c>
      <c r="CM102" s="764"/>
      <c r="CN102" s="765"/>
      <c r="CO102" s="807"/>
      <c r="CP102" t="s" s="763">
        <v>545</v>
      </c>
      <c r="CQ102" s="764"/>
      <c r="CR102" s="765"/>
      <c r="CS102" s="807"/>
      <c r="CT102" t="s" s="763">
        <v>545</v>
      </c>
      <c r="CU102" s="764"/>
      <c r="CV102" s="765"/>
      <c r="CW102" s="807"/>
      <c r="CX102" t="s" s="763">
        <v>545</v>
      </c>
      <c r="CY102" s="764"/>
      <c r="CZ102" s="765"/>
      <c r="DA102" s="807"/>
      <c r="DB102" t="s" s="763">
        <v>545</v>
      </c>
      <c r="DC102" s="764"/>
      <c r="DD102" s="765"/>
      <c r="DE102" s="807"/>
      <c r="DF102" t="s" s="763">
        <v>545</v>
      </c>
      <c r="DG102" s="764"/>
      <c r="DH102" s="765"/>
      <c r="DI102" s="807"/>
      <c r="DJ102" t="s" s="763">
        <v>545</v>
      </c>
      <c r="DK102" s="764"/>
      <c r="DL102" s="765"/>
      <c r="DM102" s="807"/>
      <c r="DN102" t="s" s="763">
        <v>545</v>
      </c>
      <c r="DO102" s="764"/>
      <c r="DP102" s="765"/>
      <c r="DQ102" s="807"/>
      <c r="DR102" t="s" s="763">
        <v>545</v>
      </c>
      <c r="DS102" s="764"/>
      <c r="DT102" s="765"/>
      <c r="DU102" s="807"/>
      <c r="DV102" t="s" s="763">
        <v>545</v>
      </c>
      <c r="DW102" s="764"/>
      <c r="DX102" s="767"/>
    </row>
    <row r="103" ht="16" customHeight="1">
      <c r="A103" t="s" s="804">
        <v>573</v>
      </c>
      <c r="B103" t="s" s="772">
        <v>546</v>
      </c>
      <c r="C103" s="776">
        <v>0</v>
      </c>
      <c r="D103" s="765"/>
      <c r="E103" t="s" s="805">
        <v>573</v>
      </c>
      <c r="F103" t="s" s="772">
        <v>546</v>
      </c>
      <c r="G103" s="776">
        <v>0</v>
      </c>
      <c r="H103" s="765"/>
      <c r="I103" t="s" s="805">
        <v>573</v>
      </c>
      <c r="J103" t="s" s="772">
        <v>546</v>
      </c>
      <c r="K103" s="776">
        <v>0</v>
      </c>
      <c r="L103" s="765"/>
      <c r="M103" t="s" s="805">
        <v>573</v>
      </c>
      <c r="N103" t="s" s="772">
        <v>546</v>
      </c>
      <c r="O103" s="776">
        <v>0</v>
      </c>
      <c r="P103" s="765"/>
      <c r="Q103" t="s" s="805">
        <v>573</v>
      </c>
      <c r="R103" t="s" s="772">
        <v>546</v>
      </c>
      <c r="S103" s="776">
        <v>0</v>
      </c>
      <c r="T103" s="765"/>
      <c r="U103" t="s" s="805">
        <v>573</v>
      </c>
      <c r="V103" t="s" s="772">
        <v>546</v>
      </c>
      <c r="W103" s="776">
        <v>0</v>
      </c>
      <c r="X103" s="765"/>
      <c r="Y103" t="s" s="805">
        <v>573</v>
      </c>
      <c r="Z103" t="s" s="772">
        <v>546</v>
      </c>
      <c r="AA103" s="776">
        <v>0</v>
      </c>
      <c r="AB103" s="765"/>
      <c r="AC103" t="s" s="805">
        <v>573</v>
      </c>
      <c r="AD103" t="s" s="772">
        <v>546</v>
      </c>
      <c r="AE103" s="776">
        <v>0</v>
      </c>
      <c r="AF103" s="765"/>
      <c r="AG103" t="s" s="805">
        <v>573</v>
      </c>
      <c r="AH103" t="s" s="772">
        <v>546</v>
      </c>
      <c r="AI103" s="776">
        <v>0</v>
      </c>
      <c r="AJ103" s="765"/>
      <c r="AK103" t="s" s="805">
        <v>573</v>
      </c>
      <c r="AL103" t="s" s="772">
        <v>546</v>
      </c>
      <c r="AM103" s="776">
        <v>0</v>
      </c>
      <c r="AN103" s="765"/>
      <c r="AO103" t="s" s="805">
        <v>573</v>
      </c>
      <c r="AP103" t="s" s="772">
        <v>546</v>
      </c>
      <c r="AQ103" s="776">
        <v>0</v>
      </c>
      <c r="AR103" s="765"/>
      <c r="AS103" t="s" s="805">
        <v>573</v>
      </c>
      <c r="AT103" t="s" s="772">
        <v>546</v>
      </c>
      <c r="AU103" s="776">
        <v>0</v>
      </c>
      <c r="AV103" s="765"/>
      <c r="AW103" t="s" s="805">
        <v>573</v>
      </c>
      <c r="AX103" t="s" s="772">
        <v>546</v>
      </c>
      <c r="AY103" s="776">
        <v>0</v>
      </c>
      <c r="AZ103" s="765"/>
      <c r="BA103" t="s" s="805">
        <v>573</v>
      </c>
      <c r="BB103" t="s" s="772">
        <v>546</v>
      </c>
      <c r="BC103" s="776">
        <v>0</v>
      </c>
      <c r="BD103" s="765"/>
      <c r="BE103" t="s" s="805">
        <v>573</v>
      </c>
      <c r="BF103" t="s" s="772">
        <v>546</v>
      </c>
      <c r="BG103" s="776">
        <v>0</v>
      </c>
      <c r="BH103" s="765"/>
      <c r="BI103" t="s" s="805">
        <v>573</v>
      </c>
      <c r="BJ103" t="s" s="772">
        <v>546</v>
      </c>
      <c r="BK103" s="776">
        <v>0</v>
      </c>
      <c r="BL103" s="765"/>
      <c r="BM103" t="s" s="805">
        <v>573</v>
      </c>
      <c r="BN103" t="s" s="772">
        <v>546</v>
      </c>
      <c r="BO103" s="776">
        <v>0</v>
      </c>
      <c r="BP103" s="765"/>
      <c r="BQ103" t="s" s="805">
        <v>573</v>
      </c>
      <c r="BR103" t="s" s="772">
        <v>546</v>
      </c>
      <c r="BS103" s="776">
        <v>0</v>
      </c>
      <c r="BT103" s="765"/>
      <c r="BU103" t="s" s="805">
        <v>573</v>
      </c>
      <c r="BV103" t="s" s="772">
        <v>546</v>
      </c>
      <c r="BW103" s="776">
        <v>0</v>
      </c>
      <c r="BX103" s="765"/>
      <c r="BY103" t="s" s="805">
        <v>573</v>
      </c>
      <c r="BZ103" t="s" s="772">
        <v>546</v>
      </c>
      <c r="CA103" s="776">
        <v>0</v>
      </c>
      <c r="CB103" s="765"/>
      <c r="CC103" t="s" s="805">
        <v>573</v>
      </c>
      <c r="CD103" t="s" s="772">
        <v>546</v>
      </c>
      <c r="CE103" s="776">
        <v>0</v>
      </c>
      <c r="CF103" s="765"/>
      <c r="CG103" t="s" s="805">
        <v>573</v>
      </c>
      <c r="CH103" t="s" s="772">
        <v>546</v>
      </c>
      <c r="CI103" s="776">
        <v>0</v>
      </c>
      <c r="CJ103" s="765"/>
      <c r="CK103" t="s" s="805">
        <v>573</v>
      </c>
      <c r="CL103" t="s" s="772">
        <v>546</v>
      </c>
      <c r="CM103" s="776">
        <v>0</v>
      </c>
      <c r="CN103" s="765"/>
      <c r="CO103" t="s" s="805">
        <v>573</v>
      </c>
      <c r="CP103" t="s" s="772">
        <v>546</v>
      </c>
      <c r="CQ103" s="776">
        <v>0</v>
      </c>
      <c r="CR103" s="765"/>
      <c r="CS103" t="s" s="805">
        <v>573</v>
      </c>
      <c r="CT103" t="s" s="772">
        <v>546</v>
      </c>
      <c r="CU103" s="776">
        <v>0</v>
      </c>
      <c r="CV103" s="765"/>
      <c r="CW103" t="s" s="805">
        <v>573</v>
      </c>
      <c r="CX103" t="s" s="772">
        <v>546</v>
      </c>
      <c r="CY103" s="776">
        <v>0</v>
      </c>
      <c r="CZ103" s="765"/>
      <c r="DA103" t="s" s="805">
        <v>573</v>
      </c>
      <c r="DB103" t="s" s="772">
        <v>546</v>
      </c>
      <c r="DC103" s="776">
        <v>0</v>
      </c>
      <c r="DD103" s="765"/>
      <c r="DE103" t="s" s="805">
        <v>573</v>
      </c>
      <c r="DF103" t="s" s="772">
        <v>546</v>
      </c>
      <c r="DG103" s="776">
        <v>0</v>
      </c>
      <c r="DH103" s="765"/>
      <c r="DI103" t="s" s="805">
        <v>573</v>
      </c>
      <c r="DJ103" t="s" s="772">
        <v>546</v>
      </c>
      <c r="DK103" s="776">
        <v>0</v>
      </c>
      <c r="DL103" s="765"/>
      <c r="DM103" t="s" s="805">
        <v>573</v>
      </c>
      <c r="DN103" t="s" s="772">
        <v>546</v>
      </c>
      <c r="DO103" s="776">
        <v>0</v>
      </c>
      <c r="DP103" s="765"/>
      <c r="DQ103" t="s" s="805">
        <v>573</v>
      </c>
      <c r="DR103" t="s" s="772">
        <v>546</v>
      </c>
      <c r="DS103" s="776">
        <v>0</v>
      </c>
      <c r="DT103" s="765"/>
      <c r="DU103" t="s" s="805">
        <v>573</v>
      </c>
      <c r="DV103" t="s" s="772">
        <v>546</v>
      </c>
      <c r="DW103" s="776">
        <v>0</v>
      </c>
      <c r="DX103" s="767"/>
    </row>
    <row r="104" ht="16" customHeight="1">
      <c r="A104" s="806"/>
      <c r="B104" t="s" s="769">
        <v>547</v>
      </c>
      <c r="C104" s="776">
        <v>0</v>
      </c>
      <c r="D104" s="765"/>
      <c r="E104" s="807"/>
      <c r="F104" t="s" s="769">
        <v>547</v>
      </c>
      <c r="G104" s="776">
        <v>0</v>
      </c>
      <c r="H104" s="765"/>
      <c r="I104" s="807"/>
      <c r="J104" t="s" s="769">
        <v>547</v>
      </c>
      <c r="K104" s="776">
        <v>0</v>
      </c>
      <c r="L104" s="765"/>
      <c r="M104" s="807"/>
      <c r="N104" t="s" s="769">
        <v>547</v>
      </c>
      <c r="O104" s="776">
        <v>0</v>
      </c>
      <c r="P104" s="765"/>
      <c r="Q104" s="807"/>
      <c r="R104" t="s" s="769">
        <v>547</v>
      </c>
      <c r="S104" s="776">
        <v>0</v>
      </c>
      <c r="T104" s="765"/>
      <c r="U104" s="807"/>
      <c r="V104" t="s" s="769">
        <v>547</v>
      </c>
      <c r="W104" s="776">
        <v>0</v>
      </c>
      <c r="X104" s="765"/>
      <c r="Y104" s="807"/>
      <c r="Z104" t="s" s="769">
        <v>547</v>
      </c>
      <c r="AA104" s="776">
        <v>0</v>
      </c>
      <c r="AB104" s="765"/>
      <c r="AC104" s="807"/>
      <c r="AD104" t="s" s="769">
        <v>547</v>
      </c>
      <c r="AE104" s="776">
        <v>0</v>
      </c>
      <c r="AF104" s="765"/>
      <c r="AG104" s="807"/>
      <c r="AH104" t="s" s="769">
        <v>547</v>
      </c>
      <c r="AI104" s="776">
        <v>0</v>
      </c>
      <c r="AJ104" s="765"/>
      <c r="AK104" s="807"/>
      <c r="AL104" t="s" s="769">
        <v>547</v>
      </c>
      <c r="AM104" s="776">
        <v>0</v>
      </c>
      <c r="AN104" s="765"/>
      <c r="AO104" s="807"/>
      <c r="AP104" t="s" s="769">
        <v>547</v>
      </c>
      <c r="AQ104" s="776">
        <v>0</v>
      </c>
      <c r="AR104" s="765"/>
      <c r="AS104" s="807"/>
      <c r="AT104" t="s" s="769">
        <v>547</v>
      </c>
      <c r="AU104" s="776">
        <v>0</v>
      </c>
      <c r="AV104" s="765"/>
      <c r="AW104" s="807"/>
      <c r="AX104" t="s" s="769">
        <v>547</v>
      </c>
      <c r="AY104" s="776">
        <v>0</v>
      </c>
      <c r="AZ104" s="765"/>
      <c r="BA104" s="807"/>
      <c r="BB104" t="s" s="769">
        <v>547</v>
      </c>
      <c r="BC104" s="776">
        <v>0</v>
      </c>
      <c r="BD104" s="765"/>
      <c r="BE104" s="807"/>
      <c r="BF104" t="s" s="769">
        <v>547</v>
      </c>
      <c r="BG104" s="776">
        <v>0</v>
      </c>
      <c r="BH104" s="765"/>
      <c r="BI104" s="807"/>
      <c r="BJ104" t="s" s="769">
        <v>547</v>
      </c>
      <c r="BK104" s="776">
        <v>0</v>
      </c>
      <c r="BL104" s="765"/>
      <c r="BM104" s="807"/>
      <c r="BN104" t="s" s="769">
        <v>547</v>
      </c>
      <c r="BO104" s="776">
        <v>0</v>
      </c>
      <c r="BP104" s="765"/>
      <c r="BQ104" s="807"/>
      <c r="BR104" t="s" s="769">
        <v>547</v>
      </c>
      <c r="BS104" s="776">
        <v>0</v>
      </c>
      <c r="BT104" s="765"/>
      <c r="BU104" s="807"/>
      <c r="BV104" t="s" s="769">
        <v>547</v>
      </c>
      <c r="BW104" s="776">
        <v>0</v>
      </c>
      <c r="BX104" s="765"/>
      <c r="BY104" s="807"/>
      <c r="BZ104" t="s" s="769">
        <v>547</v>
      </c>
      <c r="CA104" s="776">
        <v>0</v>
      </c>
      <c r="CB104" s="765"/>
      <c r="CC104" s="807"/>
      <c r="CD104" t="s" s="769">
        <v>547</v>
      </c>
      <c r="CE104" s="776">
        <v>0</v>
      </c>
      <c r="CF104" s="765"/>
      <c r="CG104" s="807"/>
      <c r="CH104" t="s" s="769">
        <v>547</v>
      </c>
      <c r="CI104" s="776">
        <v>0</v>
      </c>
      <c r="CJ104" s="765"/>
      <c r="CK104" s="807"/>
      <c r="CL104" t="s" s="769">
        <v>547</v>
      </c>
      <c r="CM104" s="776">
        <v>0</v>
      </c>
      <c r="CN104" s="765"/>
      <c r="CO104" s="807"/>
      <c r="CP104" t="s" s="769">
        <v>547</v>
      </c>
      <c r="CQ104" s="776">
        <v>0</v>
      </c>
      <c r="CR104" s="765"/>
      <c r="CS104" s="807"/>
      <c r="CT104" t="s" s="769">
        <v>547</v>
      </c>
      <c r="CU104" s="776">
        <v>0</v>
      </c>
      <c r="CV104" s="765"/>
      <c r="CW104" s="807"/>
      <c r="CX104" t="s" s="769">
        <v>547</v>
      </c>
      <c r="CY104" s="776">
        <v>0</v>
      </c>
      <c r="CZ104" s="765"/>
      <c r="DA104" s="807"/>
      <c r="DB104" t="s" s="769">
        <v>547</v>
      </c>
      <c r="DC104" s="776">
        <v>0</v>
      </c>
      <c r="DD104" s="765"/>
      <c r="DE104" s="807"/>
      <c r="DF104" t="s" s="769">
        <v>547</v>
      </c>
      <c r="DG104" s="776">
        <v>0</v>
      </c>
      <c r="DH104" s="765"/>
      <c r="DI104" s="807"/>
      <c r="DJ104" t="s" s="769">
        <v>547</v>
      </c>
      <c r="DK104" s="776">
        <v>0</v>
      </c>
      <c r="DL104" s="765"/>
      <c r="DM104" s="807"/>
      <c r="DN104" t="s" s="769">
        <v>547</v>
      </c>
      <c r="DO104" s="776">
        <v>0</v>
      </c>
      <c r="DP104" s="765"/>
      <c r="DQ104" s="807"/>
      <c r="DR104" t="s" s="769">
        <v>547</v>
      </c>
      <c r="DS104" s="776">
        <v>0</v>
      </c>
      <c r="DT104" s="765"/>
      <c r="DU104" s="807"/>
      <c r="DV104" t="s" s="769">
        <v>547</v>
      </c>
      <c r="DW104" s="776">
        <v>0</v>
      </c>
      <c r="DX104" s="767"/>
    </row>
    <row r="105" ht="30" customHeight="1">
      <c r="A105" t="s" s="804">
        <v>574</v>
      </c>
      <c r="B105" t="s" s="763">
        <v>543</v>
      </c>
      <c r="C105" s="764"/>
      <c r="D105" s="765"/>
      <c r="E105" t="s" s="805">
        <v>574</v>
      </c>
      <c r="F105" t="s" s="763">
        <v>543</v>
      </c>
      <c r="G105" s="764"/>
      <c r="H105" s="765"/>
      <c r="I105" t="s" s="805">
        <v>574</v>
      </c>
      <c r="J105" t="s" s="763">
        <v>543</v>
      </c>
      <c r="K105" s="764"/>
      <c r="L105" s="764"/>
      <c r="M105" t="s" s="805">
        <v>574</v>
      </c>
      <c r="N105" t="s" s="763">
        <v>543</v>
      </c>
      <c r="O105" s="764"/>
      <c r="P105" s="765"/>
      <c r="Q105" t="s" s="805">
        <v>574</v>
      </c>
      <c r="R105" t="s" s="763">
        <v>543</v>
      </c>
      <c r="S105" s="764"/>
      <c r="T105" s="765"/>
      <c r="U105" t="s" s="805">
        <v>574</v>
      </c>
      <c r="V105" t="s" s="763">
        <v>543</v>
      </c>
      <c r="W105" s="764"/>
      <c r="X105" s="765"/>
      <c r="Y105" t="s" s="805">
        <v>574</v>
      </c>
      <c r="Z105" t="s" s="763">
        <v>543</v>
      </c>
      <c r="AA105" s="764"/>
      <c r="AB105" s="765"/>
      <c r="AC105" t="s" s="805">
        <v>574</v>
      </c>
      <c r="AD105" t="s" s="763">
        <v>543</v>
      </c>
      <c r="AE105" s="764"/>
      <c r="AF105" s="765"/>
      <c r="AG105" t="s" s="805">
        <v>574</v>
      </c>
      <c r="AH105" t="s" s="763">
        <v>543</v>
      </c>
      <c r="AI105" s="764"/>
      <c r="AJ105" s="765"/>
      <c r="AK105" t="s" s="805">
        <v>574</v>
      </c>
      <c r="AL105" t="s" s="763">
        <v>543</v>
      </c>
      <c r="AM105" s="764"/>
      <c r="AN105" s="765"/>
      <c r="AO105" t="s" s="805">
        <v>574</v>
      </c>
      <c r="AP105" t="s" s="763">
        <v>543</v>
      </c>
      <c r="AQ105" s="764"/>
      <c r="AR105" s="765"/>
      <c r="AS105" t="s" s="805">
        <v>574</v>
      </c>
      <c r="AT105" t="s" s="763">
        <v>543</v>
      </c>
      <c r="AU105" s="764"/>
      <c r="AV105" s="765"/>
      <c r="AW105" t="s" s="805">
        <v>574</v>
      </c>
      <c r="AX105" t="s" s="763">
        <v>543</v>
      </c>
      <c r="AY105" s="764"/>
      <c r="AZ105" s="765"/>
      <c r="BA105" t="s" s="805">
        <v>574</v>
      </c>
      <c r="BB105" t="s" s="763">
        <v>543</v>
      </c>
      <c r="BC105" s="764"/>
      <c r="BD105" s="765"/>
      <c r="BE105" t="s" s="805">
        <v>574</v>
      </c>
      <c r="BF105" t="s" s="763">
        <v>543</v>
      </c>
      <c r="BG105" s="764"/>
      <c r="BH105" s="765"/>
      <c r="BI105" t="s" s="805">
        <v>574</v>
      </c>
      <c r="BJ105" t="s" s="763">
        <v>543</v>
      </c>
      <c r="BK105" s="764"/>
      <c r="BL105" s="765"/>
      <c r="BM105" t="s" s="805">
        <v>574</v>
      </c>
      <c r="BN105" t="s" s="763">
        <v>543</v>
      </c>
      <c r="BO105" s="764"/>
      <c r="BP105" s="765"/>
      <c r="BQ105" t="s" s="805">
        <v>574</v>
      </c>
      <c r="BR105" t="s" s="763">
        <v>543</v>
      </c>
      <c r="BS105" s="764"/>
      <c r="BT105" s="765"/>
      <c r="BU105" t="s" s="805">
        <v>574</v>
      </c>
      <c r="BV105" t="s" s="763">
        <v>543</v>
      </c>
      <c r="BW105" s="764"/>
      <c r="BX105" s="765"/>
      <c r="BY105" t="s" s="805">
        <v>574</v>
      </c>
      <c r="BZ105" t="s" s="763">
        <v>543</v>
      </c>
      <c r="CA105" s="764"/>
      <c r="CB105" s="765"/>
      <c r="CC105" t="s" s="805">
        <v>574</v>
      </c>
      <c r="CD105" t="s" s="763">
        <v>543</v>
      </c>
      <c r="CE105" s="764"/>
      <c r="CF105" s="765"/>
      <c r="CG105" t="s" s="805">
        <v>574</v>
      </c>
      <c r="CH105" t="s" s="763">
        <v>543</v>
      </c>
      <c r="CI105" s="764"/>
      <c r="CJ105" s="765"/>
      <c r="CK105" t="s" s="805">
        <v>574</v>
      </c>
      <c r="CL105" t="s" s="763">
        <v>543</v>
      </c>
      <c r="CM105" s="764"/>
      <c r="CN105" s="765"/>
      <c r="CO105" t="s" s="805">
        <v>574</v>
      </c>
      <c r="CP105" t="s" s="763">
        <v>543</v>
      </c>
      <c r="CQ105" s="764"/>
      <c r="CR105" s="765"/>
      <c r="CS105" t="s" s="805">
        <v>574</v>
      </c>
      <c r="CT105" t="s" s="763">
        <v>543</v>
      </c>
      <c r="CU105" s="764"/>
      <c r="CV105" s="765"/>
      <c r="CW105" t="s" s="805">
        <v>574</v>
      </c>
      <c r="CX105" t="s" s="763">
        <v>543</v>
      </c>
      <c r="CY105" s="764"/>
      <c r="CZ105" s="765"/>
      <c r="DA105" t="s" s="805">
        <v>574</v>
      </c>
      <c r="DB105" t="s" s="763">
        <v>543</v>
      </c>
      <c r="DC105" s="764"/>
      <c r="DD105" s="765"/>
      <c r="DE105" t="s" s="805">
        <v>574</v>
      </c>
      <c r="DF105" t="s" s="763">
        <v>543</v>
      </c>
      <c r="DG105" s="764"/>
      <c r="DH105" s="765"/>
      <c r="DI105" t="s" s="805">
        <v>574</v>
      </c>
      <c r="DJ105" t="s" s="763">
        <v>543</v>
      </c>
      <c r="DK105" s="764"/>
      <c r="DL105" s="765"/>
      <c r="DM105" t="s" s="805">
        <v>574</v>
      </c>
      <c r="DN105" t="s" s="763">
        <v>543</v>
      </c>
      <c r="DO105" s="764"/>
      <c r="DP105" s="765"/>
      <c r="DQ105" t="s" s="805">
        <v>574</v>
      </c>
      <c r="DR105" t="s" s="763">
        <v>543</v>
      </c>
      <c r="DS105" s="764"/>
      <c r="DT105" s="765"/>
      <c r="DU105" t="s" s="805">
        <v>574</v>
      </c>
      <c r="DV105" t="s" s="763">
        <v>543</v>
      </c>
      <c r="DW105" s="764"/>
      <c r="DX105" s="767"/>
    </row>
    <row r="106" ht="18" customHeight="1">
      <c r="A106" s="806"/>
      <c r="B106" t="s" s="772">
        <v>548</v>
      </c>
      <c r="C106" s="776">
        <v>0</v>
      </c>
      <c r="D106" s="765"/>
      <c r="E106" s="807"/>
      <c r="F106" t="s" s="772">
        <v>548</v>
      </c>
      <c r="G106" s="776">
        <v>0</v>
      </c>
      <c r="H106" s="765"/>
      <c r="I106" s="807"/>
      <c r="J106" t="s" s="772">
        <v>548</v>
      </c>
      <c r="K106" s="776">
        <v>0</v>
      </c>
      <c r="L106" s="765"/>
      <c r="M106" s="807"/>
      <c r="N106" t="s" s="772">
        <v>548</v>
      </c>
      <c r="O106" s="776">
        <v>0</v>
      </c>
      <c r="P106" s="765"/>
      <c r="Q106" s="807"/>
      <c r="R106" t="s" s="772">
        <v>548</v>
      </c>
      <c r="S106" s="776">
        <v>0</v>
      </c>
      <c r="T106" s="765"/>
      <c r="U106" s="807"/>
      <c r="V106" t="s" s="772">
        <v>548</v>
      </c>
      <c r="W106" s="776">
        <v>0</v>
      </c>
      <c r="X106" s="765"/>
      <c r="Y106" s="807"/>
      <c r="Z106" t="s" s="772">
        <v>548</v>
      </c>
      <c r="AA106" s="776">
        <v>0</v>
      </c>
      <c r="AB106" s="765"/>
      <c r="AC106" s="807"/>
      <c r="AD106" t="s" s="772">
        <v>548</v>
      </c>
      <c r="AE106" s="776">
        <v>0</v>
      </c>
      <c r="AF106" s="765"/>
      <c r="AG106" s="807"/>
      <c r="AH106" t="s" s="772">
        <v>548</v>
      </c>
      <c r="AI106" s="776">
        <v>0</v>
      </c>
      <c r="AJ106" s="765"/>
      <c r="AK106" s="807"/>
      <c r="AL106" t="s" s="772">
        <v>548</v>
      </c>
      <c r="AM106" s="776">
        <v>0</v>
      </c>
      <c r="AN106" s="765"/>
      <c r="AO106" s="807"/>
      <c r="AP106" t="s" s="772">
        <v>548</v>
      </c>
      <c r="AQ106" s="776">
        <v>0</v>
      </c>
      <c r="AR106" s="765"/>
      <c r="AS106" s="807"/>
      <c r="AT106" t="s" s="772">
        <v>548</v>
      </c>
      <c r="AU106" s="776">
        <v>0</v>
      </c>
      <c r="AV106" s="765"/>
      <c r="AW106" s="807"/>
      <c r="AX106" t="s" s="772">
        <v>548</v>
      </c>
      <c r="AY106" s="776">
        <v>0</v>
      </c>
      <c r="AZ106" s="765"/>
      <c r="BA106" s="807"/>
      <c r="BB106" t="s" s="772">
        <v>548</v>
      </c>
      <c r="BC106" s="776">
        <v>0</v>
      </c>
      <c r="BD106" s="765"/>
      <c r="BE106" s="807"/>
      <c r="BF106" t="s" s="772">
        <v>548</v>
      </c>
      <c r="BG106" s="776">
        <v>0</v>
      </c>
      <c r="BH106" s="765"/>
      <c r="BI106" s="807"/>
      <c r="BJ106" t="s" s="772">
        <v>548</v>
      </c>
      <c r="BK106" s="776">
        <v>0</v>
      </c>
      <c r="BL106" s="765"/>
      <c r="BM106" s="807"/>
      <c r="BN106" t="s" s="772">
        <v>548</v>
      </c>
      <c r="BO106" s="776">
        <v>0</v>
      </c>
      <c r="BP106" s="765"/>
      <c r="BQ106" s="807"/>
      <c r="BR106" t="s" s="772">
        <v>548</v>
      </c>
      <c r="BS106" s="776">
        <v>0</v>
      </c>
      <c r="BT106" s="765"/>
      <c r="BU106" s="807"/>
      <c r="BV106" t="s" s="772">
        <v>548</v>
      </c>
      <c r="BW106" s="776">
        <v>0</v>
      </c>
      <c r="BX106" s="765"/>
      <c r="BY106" s="807"/>
      <c r="BZ106" t="s" s="772">
        <v>548</v>
      </c>
      <c r="CA106" s="776">
        <v>0</v>
      </c>
      <c r="CB106" s="765"/>
      <c r="CC106" s="807"/>
      <c r="CD106" t="s" s="772">
        <v>548</v>
      </c>
      <c r="CE106" s="776">
        <v>0</v>
      </c>
      <c r="CF106" s="765"/>
      <c r="CG106" s="807"/>
      <c r="CH106" t="s" s="772">
        <v>548</v>
      </c>
      <c r="CI106" s="776">
        <v>0</v>
      </c>
      <c r="CJ106" s="765"/>
      <c r="CK106" s="807"/>
      <c r="CL106" t="s" s="772">
        <v>548</v>
      </c>
      <c r="CM106" s="776">
        <v>0</v>
      </c>
      <c r="CN106" s="765"/>
      <c r="CO106" s="807"/>
      <c r="CP106" t="s" s="772">
        <v>548</v>
      </c>
      <c r="CQ106" s="776">
        <v>0</v>
      </c>
      <c r="CR106" s="765"/>
      <c r="CS106" s="807"/>
      <c r="CT106" t="s" s="772">
        <v>548</v>
      </c>
      <c r="CU106" s="776">
        <v>0</v>
      </c>
      <c r="CV106" s="765"/>
      <c r="CW106" s="807"/>
      <c r="CX106" t="s" s="772">
        <v>548</v>
      </c>
      <c r="CY106" s="776">
        <v>0</v>
      </c>
      <c r="CZ106" s="765"/>
      <c r="DA106" s="807"/>
      <c r="DB106" t="s" s="772">
        <v>548</v>
      </c>
      <c r="DC106" s="776">
        <v>0</v>
      </c>
      <c r="DD106" s="765"/>
      <c r="DE106" s="807"/>
      <c r="DF106" t="s" s="772">
        <v>548</v>
      </c>
      <c r="DG106" s="776">
        <v>0</v>
      </c>
      <c r="DH106" s="765"/>
      <c r="DI106" s="807"/>
      <c r="DJ106" t="s" s="772">
        <v>548</v>
      </c>
      <c r="DK106" s="776">
        <v>0</v>
      </c>
      <c r="DL106" s="765"/>
      <c r="DM106" s="807"/>
      <c r="DN106" t="s" s="772">
        <v>548</v>
      </c>
      <c r="DO106" s="776">
        <v>0</v>
      </c>
      <c r="DP106" s="765"/>
      <c r="DQ106" s="807"/>
      <c r="DR106" t="s" s="772">
        <v>548</v>
      </c>
      <c r="DS106" s="776">
        <v>0</v>
      </c>
      <c r="DT106" s="765"/>
      <c r="DU106" s="807"/>
      <c r="DV106" t="s" s="772">
        <v>548</v>
      </c>
      <c r="DW106" s="776">
        <v>0</v>
      </c>
      <c r="DX106" s="767"/>
    </row>
    <row r="107" ht="18" customHeight="1">
      <c r="A107" s="806"/>
      <c r="B107" t="s" s="769">
        <v>549</v>
      </c>
      <c r="C107" s="776">
        <v>0</v>
      </c>
      <c r="D107" s="799"/>
      <c r="E107" s="807"/>
      <c r="F107" t="s" s="769">
        <v>549</v>
      </c>
      <c r="G107" s="776">
        <v>0</v>
      </c>
      <c r="H107" s="799"/>
      <c r="I107" s="807"/>
      <c r="J107" t="s" s="769">
        <v>549</v>
      </c>
      <c r="K107" s="776">
        <v>0</v>
      </c>
      <c r="L107" s="765"/>
      <c r="M107" s="807"/>
      <c r="N107" t="s" s="769">
        <v>549</v>
      </c>
      <c r="O107" s="776">
        <v>0</v>
      </c>
      <c r="P107" s="765"/>
      <c r="Q107" s="807"/>
      <c r="R107" t="s" s="769">
        <v>549</v>
      </c>
      <c r="S107" s="776">
        <v>0</v>
      </c>
      <c r="T107" s="765"/>
      <c r="U107" s="807"/>
      <c r="V107" t="s" s="769">
        <v>549</v>
      </c>
      <c r="W107" s="776">
        <v>0</v>
      </c>
      <c r="X107" s="765"/>
      <c r="Y107" s="807"/>
      <c r="Z107" t="s" s="769">
        <v>549</v>
      </c>
      <c r="AA107" s="776">
        <v>0</v>
      </c>
      <c r="AB107" s="765"/>
      <c r="AC107" s="807"/>
      <c r="AD107" t="s" s="769">
        <v>549</v>
      </c>
      <c r="AE107" s="776">
        <v>0</v>
      </c>
      <c r="AF107" s="765"/>
      <c r="AG107" s="807"/>
      <c r="AH107" t="s" s="769">
        <v>549</v>
      </c>
      <c r="AI107" s="776">
        <v>0</v>
      </c>
      <c r="AJ107" s="765"/>
      <c r="AK107" s="807"/>
      <c r="AL107" t="s" s="769">
        <v>549</v>
      </c>
      <c r="AM107" s="776">
        <v>0</v>
      </c>
      <c r="AN107" s="765"/>
      <c r="AO107" s="807"/>
      <c r="AP107" t="s" s="769">
        <v>549</v>
      </c>
      <c r="AQ107" s="776">
        <v>0</v>
      </c>
      <c r="AR107" s="765"/>
      <c r="AS107" s="807"/>
      <c r="AT107" t="s" s="769">
        <v>549</v>
      </c>
      <c r="AU107" s="776">
        <v>0</v>
      </c>
      <c r="AV107" s="765"/>
      <c r="AW107" s="807"/>
      <c r="AX107" t="s" s="769">
        <v>549</v>
      </c>
      <c r="AY107" s="776">
        <v>0</v>
      </c>
      <c r="AZ107" s="765"/>
      <c r="BA107" s="807"/>
      <c r="BB107" t="s" s="769">
        <v>549</v>
      </c>
      <c r="BC107" s="776">
        <v>0</v>
      </c>
      <c r="BD107" s="765"/>
      <c r="BE107" s="807"/>
      <c r="BF107" t="s" s="769">
        <v>549</v>
      </c>
      <c r="BG107" s="776">
        <v>0</v>
      </c>
      <c r="BH107" s="765"/>
      <c r="BI107" s="807"/>
      <c r="BJ107" t="s" s="769">
        <v>549</v>
      </c>
      <c r="BK107" s="776">
        <v>0</v>
      </c>
      <c r="BL107" s="765"/>
      <c r="BM107" s="807"/>
      <c r="BN107" t="s" s="769">
        <v>549</v>
      </c>
      <c r="BO107" s="776">
        <v>0</v>
      </c>
      <c r="BP107" s="765"/>
      <c r="BQ107" s="807"/>
      <c r="BR107" t="s" s="769">
        <v>549</v>
      </c>
      <c r="BS107" s="776">
        <v>0</v>
      </c>
      <c r="BT107" s="765"/>
      <c r="BU107" s="807"/>
      <c r="BV107" t="s" s="769">
        <v>549</v>
      </c>
      <c r="BW107" s="776">
        <v>0</v>
      </c>
      <c r="BX107" s="765"/>
      <c r="BY107" s="807"/>
      <c r="BZ107" t="s" s="769">
        <v>549</v>
      </c>
      <c r="CA107" s="776">
        <v>0</v>
      </c>
      <c r="CB107" s="765"/>
      <c r="CC107" s="807"/>
      <c r="CD107" t="s" s="769">
        <v>549</v>
      </c>
      <c r="CE107" s="776">
        <v>0</v>
      </c>
      <c r="CF107" s="765"/>
      <c r="CG107" s="807"/>
      <c r="CH107" t="s" s="769">
        <v>549</v>
      </c>
      <c r="CI107" s="776">
        <v>0</v>
      </c>
      <c r="CJ107" s="765"/>
      <c r="CK107" s="807"/>
      <c r="CL107" t="s" s="769">
        <v>549</v>
      </c>
      <c r="CM107" s="776">
        <v>0</v>
      </c>
      <c r="CN107" s="765"/>
      <c r="CO107" s="807"/>
      <c r="CP107" t="s" s="769">
        <v>549</v>
      </c>
      <c r="CQ107" s="776">
        <v>0</v>
      </c>
      <c r="CR107" s="765"/>
      <c r="CS107" s="807"/>
      <c r="CT107" t="s" s="769">
        <v>549</v>
      </c>
      <c r="CU107" s="776">
        <v>0</v>
      </c>
      <c r="CV107" s="765"/>
      <c r="CW107" s="807"/>
      <c r="CX107" t="s" s="769">
        <v>549</v>
      </c>
      <c r="CY107" s="776">
        <v>0</v>
      </c>
      <c r="CZ107" s="765"/>
      <c r="DA107" s="807"/>
      <c r="DB107" t="s" s="769">
        <v>549</v>
      </c>
      <c r="DC107" s="776">
        <v>0</v>
      </c>
      <c r="DD107" s="765"/>
      <c r="DE107" s="807"/>
      <c r="DF107" t="s" s="769">
        <v>549</v>
      </c>
      <c r="DG107" s="776">
        <v>0</v>
      </c>
      <c r="DH107" s="765"/>
      <c r="DI107" s="807"/>
      <c r="DJ107" t="s" s="769">
        <v>549</v>
      </c>
      <c r="DK107" s="776">
        <v>0</v>
      </c>
      <c r="DL107" s="765"/>
      <c r="DM107" s="807"/>
      <c r="DN107" t="s" s="769">
        <v>549</v>
      </c>
      <c r="DO107" s="776">
        <v>0</v>
      </c>
      <c r="DP107" s="765"/>
      <c r="DQ107" s="807"/>
      <c r="DR107" t="s" s="769">
        <v>549</v>
      </c>
      <c r="DS107" s="776">
        <v>0</v>
      </c>
      <c r="DT107" s="765"/>
      <c r="DU107" s="807"/>
      <c r="DV107" t="s" s="769">
        <v>549</v>
      </c>
      <c r="DW107" s="776">
        <v>0</v>
      </c>
      <c r="DX107" s="767"/>
    </row>
    <row r="108" ht="44" customHeight="1">
      <c r="A108" t="s" s="808">
        <v>575</v>
      </c>
      <c r="B108" t="s" s="766">
        <v>226</v>
      </c>
      <c r="C108" s="791"/>
      <c r="D108" s="799"/>
      <c r="E108" t="s" s="809">
        <v>575</v>
      </c>
      <c r="F108" t="s" s="766">
        <v>226</v>
      </c>
      <c r="G108" s="791"/>
      <c r="H108" s="799"/>
      <c r="I108" t="s" s="809">
        <v>575</v>
      </c>
      <c r="J108" t="s" s="766">
        <v>226</v>
      </c>
      <c r="K108" s="791"/>
      <c r="L108" s="764"/>
      <c r="M108" t="s" s="809">
        <v>575</v>
      </c>
      <c r="N108" t="s" s="766">
        <v>226</v>
      </c>
      <c r="O108" s="791"/>
      <c r="P108" s="765"/>
      <c r="Q108" t="s" s="809">
        <v>575</v>
      </c>
      <c r="R108" t="s" s="766">
        <v>226</v>
      </c>
      <c r="S108" s="791"/>
      <c r="T108" s="765"/>
      <c r="U108" t="s" s="809">
        <v>575</v>
      </c>
      <c r="V108" t="s" s="766">
        <v>226</v>
      </c>
      <c r="W108" s="791"/>
      <c r="X108" s="765"/>
      <c r="Y108" t="s" s="809">
        <v>575</v>
      </c>
      <c r="Z108" t="s" s="766">
        <v>226</v>
      </c>
      <c r="AA108" s="791"/>
      <c r="AB108" s="765"/>
      <c r="AC108" t="s" s="809">
        <v>575</v>
      </c>
      <c r="AD108" t="s" s="766">
        <v>226</v>
      </c>
      <c r="AE108" s="791"/>
      <c r="AF108" s="765"/>
      <c r="AG108" t="s" s="809">
        <v>575</v>
      </c>
      <c r="AH108" t="s" s="766">
        <v>226</v>
      </c>
      <c r="AI108" s="791"/>
      <c r="AJ108" s="765"/>
      <c r="AK108" t="s" s="809">
        <v>575</v>
      </c>
      <c r="AL108" t="s" s="766">
        <v>226</v>
      </c>
      <c r="AM108" s="791"/>
      <c r="AN108" s="765"/>
      <c r="AO108" t="s" s="809">
        <v>575</v>
      </c>
      <c r="AP108" t="s" s="766">
        <v>226</v>
      </c>
      <c r="AQ108" s="791"/>
      <c r="AR108" s="765"/>
      <c r="AS108" t="s" s="809">
        <v>575</v>
      </c>
      <c r="AT108" t="s" s="766">
        <v>226</v>
      </c>
      <c r="AU108" s="791"/>
      <c r="AV108" s="765"/>
      <c r="AW108" t="s" s="809">
        <v>575</v>
      </c>
      <c r="AX108" t="s" s="766">
        <v>226</v>
      </c>
      <c r="AY108" s="791"/>
      <c r="AZ108" s="765"/>
      <c r="BA108" t="s" s="809">
        <v>575</v>
      </c>
      <c r="BB108" t="s" s="766">
        <v>226</v>
      </c>
      <c r="BC108" s="791"/>
      <c r="BD108" s="765"/>
      <c r="BE108" t="s" s="809">
        <v>575</v>
      </c>
      <c r="BF108" t="s" s="766">
        <v>226</v>
      </c>
      <c r="BG108" s="791"/>
      <c r="BH108" s="765"/>
      <c r="BI108" t="s" s="809">
        <v>575</v>
      </c>
      <c r="BJ108" t="s" s="766">
        <v>226</v>
      </c>
      <c r="BK108" s="791"/>
      <c r="BL108" s="765"/>
      <c r="BM108" t="s" s="809">
        <v>575</v>
      </c>
      <c r="BN108" t="s" s="766">
        <v>226</v>
      </c>
      <c r="BO108" s="791"/>
      <c r="BP108" s="765"/>
      <c r="BQ108" t="s" s="809">
        <v>575</v>
      </c>
      <c r="BR108" t="s" s="766">
        <v>226</v>
      </c>
      <c r="BS108" s="791"/>
      <c r="BT108" s="765"/>
      <c r="BU108" t="s" s="809">
        <v>575</v>
      </c>
      <c r="BV108" t="s" s="766">
        <v>226</v>
      </c>
      <c r="BW108" s="791"/>
      <c r="BX108" s="765"/>
      <c r="BY108" t="s" s="809">
        <v>575</v>
      </c>
      <c r="BZ108" t="s" s="766">
        <v>226</v>
      </c>
      <c r="CA108" s="791"/>
      <c r="CB108" s="765"/>
      <c r="CC108" t="s" s="809">
        <v>575</v>
      </c>
      <c r="CD108" t="s" s="766">
        <v>226</v>
      </c>
      <c r="CE108" s="791"/>
      <c r="CF108" s="765"/>
      <c r="CG108" t="s" s="809">
        <v>575</v>
      </c>
      <c r="CH108" t="s" s="766">
        <v>226</v>
      </c>
      <c r="CI108" s="791"/>
      <c r="CJ108" s="765"/>
      <c r="CK108" t="s" s="809">
        <v>575</v>
      </c>
      <c r="CL108" t="s" s="766">
        <v>226</v>
      </c>
      <c r="CM108" s="791"/>
      <c r="CN108" s="765"/>
      <c r="CO108" t="s" s="809">
        <v>575</v>
      </c>
      <c r="CP108" t="s" s="766">
        <v>226</v>
      </c>
      <c r="CQ108" s="791"/>
      <c r="CR108" s="765"/>
      <c r="CS108" t="s" s="809">
        <v>575</v>
      </c>
      <c r="CT108" t="s" s="766">
        <v>226</v>
      </c>
      <c r="CU108" s="791"/>
      <c r="CV108" s="765"/>
      <c r="CW108" t="s" s="809">
        <v>575</v>
      </c>
      <c r="CX108" t="s" s="766">
        <v>226</v>
      </c>
      <c r="CY108" s="791"/>
      <c r="CZ108" s="765"/>
      <c r="DA108" t="s" s="809">
        <v>575</v>
      </c>
      <c r="DB108" t="s" s="766">
        <v>226</v>
      </c>
      <c r="DC108" s="791"/>
      <c r="DD108" s="765"/>
      <c r="DE108" t="s" s="809">
        <v>575</v>
      </c>
      <c r="DF108" t="s" s="766">
        <v>226</v>
      </c>
      <c r="DG108" s="791"/>
      <c r="DH108" s="765"/>
      <c r="DI108" t="s" s="809">
        <v>575</v>
      </c>
      <c r="DJ108" t="s" s="766">
        <v>226</v>
      </c>
      <c r="DK108" s="791"/>
      <c r="DL108" s="765"/>
      <c r="DM108" t="s" s="809">
        <v>575</v>
      </c>
      <c r="DN108" t="s" s="766">
        <v>226</v>
      </c>
      <c r="DO108" s="791"/>
      <c r="DP108" s="765"/>
      <c r="DQ108" t="s" s="809">
        <v>575</v>
      </c>
      <c r="DR108" t="s" s="766">
        <v>226</v>
      </c>
      <c r="DS108" s="791"/>
      <c r="DT108" s="765"/>
      <c r="DU108" t="s" s="809">
        <v>575</v>
      </c>
      <c r="DV108" t="s" s="766">
        <v>226</v>
      </c>
      <c r="DW108" s="791"/>
      <c r="DX108" s="767"/>
    </row>
    <row r="109" ht="16" customHeight="1">
      <c r="A109" s="810"/>
      <c r="B109" t="s" s="763">
        <v>545</v>
      </c>
      <c r="C109" s="764"/>
      <c r="D109" s="765"/>
      <c r="E109" s="811"/>
      <c r="F109" t="s" s="763">
        <v>545</v>
      </c>
      <c r="G109" s="764"/>
      <c r="H109" s="765"/>
      <c r="I109" s="811"/>
      <c r="J109" t="s" s="763">
        <v>545</v>
      </c>
      <c r="K109" s="764"/>
      <c r="L109" s="764"/>
      <c r="M109" s="811"/>
      <c r="N109" t="s" s="763">
        <v>545</v>
      </c>
      <c r="O109" s="764"/>
      <c r="P109" s="765"/>
      <c r="Q109" s="811"/>
      <c r="R109" t="s" s="763">
        <v>545</v>
      </c>
      <c r="S109" s="764"/>
      <c r="T109" s="765"/>
      <c r="U109" s="811"/>
      <c r="V109" t="s" s="763">
        <v>545</v>
      </c>
      <c r="W109" s="764"/>
      <c r="X109" s="765"/>
      <c r="Y109" s="811"/>
      <c r="Z109" t="s" s="763">
        <v>545</v>
      </c>
      <c r="AA109" s="764"/>
      <c r="AB109" s="765"/>
      <c r="AC109" s="811"/>
      <c r="AD109" t="s" s="763">
        <v>545</v>
      </c>
      <c r="AE109" s="764"/>
      <c r="AF109" s="765"/>
      <c r="AG109" s="811"/>
      <c r="AH109" t="s" s="763">
        <v>545</v>
      </c>
      <c r="AI109" s="764"/>
      <c r="AJ109" s="765"/>
      <c r="AK109" s="811"/>
      <c r="AL109" t="s" s="763">
        <v>545</v>
      </c>
      <c r="AM109" s="764"/>
      <c r="AN109" s="765"/>
      <c r="AO109" s="811"/>
      <c r="AP109" t="s" s="763">
        <v>545</v>
      </c>
      <c r="AQ109" s="764"/>
      <c r="AR109" s="765"/>
      <c r="AS109" s="811"/>
      <c r="AT109" t="s" s="763">
        <v>545</v>
      </c>
      <c r="AU109" s="764"/>
      <c r="AV109" s="765"/>
      <c r="AW109" s="811"/>
      <c r="AX109" t="s" s="763">
        <v>545</v>
      </c>
      <c r="AY109" s="764"/>
      <c r="AZ109" s="765"/>
      <c r="BA109" s="811"/>
      <c r="BB109" t="s" s="763">
        <v>545</v>
      </c>
      <c r="BC109" s="764"/>
      <c r="BD109" s="765"/>
      <c r="BE109" s="811"/>
      <c r="BF109" t="s" s="763">
        <v>545</v>
      </c>
      <c r="BG109" s="764"/>
      <c r="BH109" s="765"/>
      <c r="BI109" s="811"/>
      <c r="BJ109" t="s" s="763">
        <v>545</v>
      </c>
      <c r="BK109" s="764"/>
      <c r="BL109" s="765"/>
      <c r="BM109" s="811"/>
      <c r="BN109" t="s" s="763">
        <v>545</v>
      </c>
      <c r="BO109" s="764"/>
      <c r="BP109" s="765"/>
      <c r="BQ109" s="811"/>
      <c r="BR109" t="s" s="763">
        <v>545</v>
      </c>
      <c r="BS109" s="764"/>
      <c r="BT109" s="765"/>
      <c r="BU109" s="811"/>
      <c r="BV109" t="s" s="763">
        <v>545</v>
      </c>
      <c r="BW109" s="764"/>
      <c r="BX109" s="765"/>
      <c r="BY109" s="811"/>
      <c r="BZ109" t="s" s="763">
        <v>545</v>
      </c>
      <c r="CA109" s="764"/>
      <c r="CB109" s="765"/>
      <c r="CC109" s="811"/>
      <c r="CD109" t="s" s="763">
        <v>545</v>
      </c>
      <c r="CE109" s="764"/>
      <c r="CF109" s="765"/>
      <c r="CG109" s="811"/>
      <c r="CH109" t="s" s="763">
        <v>545</v>
      </c>
      <c r="CI109" s="764"/>
      <c r="CJ109" s="765"/>
      <c r="CK109" s="811"/>
      <c r="CL109" t="s" s="763">
        <v>545</v>
      </c>
      <c r="CM109" s="764"/>
      <c r="CN109" s="765"/>
      <c r="CO109" s="811"/>
      <c r="CP109" t="s" s="763">
        <v>545</v>
      </c>
      <c r="CQ109" s="764"/>
      <c r="CR109" s="765"/>
      <c r="CS109" s="811"/>
      <c r="CT109" t="s" s="763">
        <v>545</v>
      </c>
      <c r="CU109" s="764"/>
      <c r="CV109" s="765"/>
      <c r="CW109" s="811"/>
      <c r="CX109" t="s" s="763">
        <v>545</v>
      </c>
      <c r="CY109" s="764"/>
      <c r="CZ109" s="765"/>
      <c r="DA109" s="811"/>
      <c r="DB109" t="s" s="763">
        <v>545</v>
      </c>
      <c r="DC109" s="764"/>
      <c r="DD109" s="765"/>
      <c r="DE109" s="811"/>
      <c r="DF109" t="s" s="763">
        <v>545</v>
      </c>
      <c r="DG109" s="764"/>
      <c r="DH109" s="765"/>
      <c r="DI109" s="811"/>
      <c r="DJ109" t="s" s="763">
        <v>545</v>
      </c>
      <c r="DK109" s="764"/>
      <c r="DL109" s="765"/>
      <c r="DM109" s="811"/>
      <c r="DN109" t="s" s="763">
        <v>545</v>
      </c>
      <c r="DO109" s="764"/>
      <c r="DP109" s="765"/>
      <c r="DQ109" s="811"/>
      <c r="DR109" t="s" s="763">
        <v>545</v>
      </c>
      <c r="DS109" s="764"/>
      <c r="DT109" s="765"/>
      <c r="DU109" s="811"/>
      <c r="DV109" t="s" s="763">
        <v>545</v>
      </c>
      <c r="DW109" s="764"/>
      <c r="DX109" s="767"/>
    </row>
    <row r="110" ht="16" customHeight="1">
      <c r="A110" t="s" s="808">
        <v>576</v>
      </c>
      <c r="B110" t="s" s="772">
        <v>546</v>
      </c>
      <c r="C110" s="776">
        <v>0</v>
      </c>
      <c r="D110" s="765"/>
      <c r="E110" t="s" s="809">
        <v>576</v>
      </c>
      <c r="F110" t="s" s="772">
        <v>546</v>
      </c>
      <c r="G110" s="776">
        <v>0</v>
      </c>
      <c r="H110" s="765"/>
      <c r="I110" t="s" s="809">
        <v>576</v>
      </c>
      <c r="J110" t="s" s="772">
        <v>546</v>
      </c>
      <c r="K110" s="776">
        <v>0</v>
      </c>
      <c r="L110" s="765"/>
      <c r="M110" t="s" s="809">
        <v>576</v>
      </c>
      <c r="N110" t="s" s="772">
        <v>546</v>
      </c>
      <c r="O110" s="776">
        <v>0</v>
      </c>
      <c r="P110" s="765"/>
      <c r="Q110" t="s" s="809">
        <v>576</v>
      </c>
      <c r="R110" t="s" s="772">
        <v>546</v>
      </c>
      <c r="S110" s="776">
        <v>0</v>
      </c>
      <c r="T110" s="765"/>
      <c r="U110" t="s" s="809">
        <v>576</v>
      </c>
      <c r="V110" t="s" s="772">
        <v>546</v>
      </c>
      <c r="W110" s="776">
        <v>0</v>
      </c>
      <c r="X110" s="765"/>
      <c r="Y110" t="s" s="809">
        <v>576</v>
      </c>
      <c r="Z110" t="s" s="772">
        <v>546</v>
      </c>
      <c r="AA110" s="776">
        <v>0</v>
      </c>
      <c r="AB110" s="765"/>
      <c r="AC110" t="s" s="809">
        <v>576</v>
      </c>
      <c r="AD110" t="s" s="772">
        <v>546</v>
      </c>
      <c r="AE110" s="776">
        <v>0</v>
      </c>
      <c r="AF110" s="765"/>
      <c r="AG110" t="s" s="809">
        <v>576</v>
      </c>
      <c r="AH110" t="s" s="772">
        <v>546</v>
      </c>
      <c r="AI110" s="776">
        <v>0</v>
      </c>
      <c r="AJ110" s="765"/>
      <c r="AK110" t="s" s="809">
        <v>576</v>
      </c>
      <c r="AL110" t="s" s="772">
        <v>546</v>
      </c>
      <c r="AM110" s="776">
        <v>0</v>
      </c>
      <c r="AN110" s="765"/>
      <c r="AO110" t="s" s="809">
        <v>576</v>
      </c>
      <c r="AP110" t="s" s="772">
        <v>546</v>
      </c>
      <c r="AQ110" s="776">
        <v>0</v>
      </c>
      <c r="AR110" s="765"/>
      <c r="AS110" t="s" s="809">
        <v>576</v>
      </c>
      <c r="AT110" t="s" s="772">
        <v>546</v>
      </c>
      <c r="AU110" s="776">
        <v>0</v>
      </c>
      <c r="AV110" s="765"/>
      <c r="AW110" t="s" s="809">
        <v>576</v>
      </c>
      <c r="AX110" t="s" s="772">
        <v>546</v>
      </c>
      <c r="AY110" s="776">
        <v>0</v>
      </c>
      <c r="AZ110" s="765"/>
      <c r="BA110" t="s" s="809">
        <v>576</v>
      </c>
      <c r="BB110" t="s" s="772">
        <v>546</v>
      </c>
      <c r="BC110" s="776">
        <v>0</v>
      </c>
      <c r="BD110" s="765"/>
      <c r="BE110" t="s" s="809">
        <v>576</v>
      </c>
      <c r="BF110" t="s" s="772">
        <v>546</v>
      </c>
      <c r="BG110" s="776">
        <v>0</v>
      </c>
      <c r="BH110" s="765"/>
      <c r="BI110" t="s" s="809">
        <v>576</v>
      </c>
      <c r="BJ110" t="s" s="772">
        <v>546</v>
      </c>
      <c r="BK110" s="776">
        <v>0</v>
      </c>
      <c r="BL110" s="765"/>
      <c r="BM110" t="s" s="809">
        <v>576</v>
      </c>
      <c r="BN110" t="s" s="772">
        <v>546</v>
      </c>
      <c r="BO110" s="776">
        <v>0</v>
      </c>
      <c r="BP110" s="765"/>
      <c r="BQ110" t="s" s="809">
        <v>576</v>
      </c>
      <c r="BR110" t="s" s="772">
        <v>546</v>
      </c>
      <c r="BS110" s="776">
        <v>0</v>
      </c>
      <c r="BT110" s="765"/>
      <c r="BU110" t="s" s="809">
        <v>576</v>
      </c>
      <c r="BV110" t="s" s="772">
        <v>546</v>
      </c>
      <c r="BW110" s="776">
        <v>0</v>
      </c>
      <c r="BX110" s="765"/>
      <c r="BY110" t="s" s="809">
        <v>576</v>
      </c>
      <c r="BZ110" t="s" s="772">
        <v>546</v>
      </c>
      <c r="CA110" s="776">
        <v>0</v>
      </c>
      <c r="CB110" s="765"/>
      <c r="CC110" t="s" s="809">
        <v>576</v>
      </c>
      <c r="CD110" t="s" s="772">
        <v>546</v>
      </c>
      <c r="CE110" s="776">
        <v>0</v>
      </c>
      <c r="CF110" s="765"/>
      <c r="CG110" t="s" s="809">
        <v>576</v>
      </c>
      <c r="CH110" t="s" s="772">
        <v>546</v>
      </c>
      <c r="CI110" s="776">
        <v>0</v>
      </c>
      <c r="CJ110" s="765"/>
      <c r="CK110" t="s" s="809">
        <v>576</v>
      </c>
      <c r="CL110" t="s" s="772">
        <v>546</v>
      </c>
      <c r="CM110" s="776">
        <v>0</v>
      </c>
      <c r="CN110" s="765"/>
      <c r="CO110" t="s" s="809">
        <v>576</v>
      </c>
      <c r="CP110" t="s" s="772">
        <v>546</v>
      </c>
      <c r="CQ110" s="776">
        <v>0</v>
      </c>
      <c r="CR110" s="765"/>
      <c r="CS110" t="s" s="809">
        <v>576</v>
      </c>
      <c r="CT110" t="s" s="772">
        <v>546</v>
      </c>
      <c r="CU110" s="776">
        <v>0</v>
      </c>
      <c r="CV110" s="765"/>
      <c r="CW110" t="s" s="809">
        <v>576</v>
      </c>
      <c r="CX110" t="s" s="772">
        <v>546</v>
      </c>
      <c r="CY110" s="776">
        <v>0</v>
      </c>
      <c r="CZ110" s="765"/>
      <c r="DA110" t="s" s="809">
        <v>576</v>
      </c>
      <c r="DB110" t="s" s="772">
        <v>546</v>
      </c>
      <c r="DC110" s="776">
        <v>0</v>
      </c>
      <c r="DD110" s="765"/>
      <c r="DE110" t="s" s="809">
        <v>576</v>
      </c>
      <c r="DF110" t="s" s="772">
        <v>546</v>
      </c>
      <c r="DG110" s="776">
        <v>0</v>
      </c>
      <c r="DH110" s="765"/>
      <c r="DI110" t="s" s="809">
        <v>576</v>
      </c>
      <c r="DJ110" t="s" s="772">
        <v>546</v>
      </c>
      <c r="DK110" s="776">
        <v>0</v>
      </c>
      <c r="DL110" s="765"/>
      <c r="DM110" t="s" s="809">
        <v>576</v>
      </c>
      <c r="DN110" t="s" s="772">
        <v>546</v>
      </c>
      <c r="DO110" s="776">
        <v>0</v>
      </c>
      <c r="DP110" s="765"/>
      <c r="DQ110" t="s" s="809">
        <v>576</v>
      </c>
      <c r="DR110" t="s" s="772">
        <v>546</v>
      </c>
      <c r="DS110" s="776">
        <v>0</v>
      </c>
      <c r="DT110" s="765"/>
      <c r="DU110" t="s" s="809">
        <v>576</v>
      </c>
      <c r="DV110" t="s" s="772">
        <v>546</v>
      </c>
      <c r="DW110" s="776">
        <v>0</v>
      </c>
      <c r="DX110" s="767"/>
    </row>
    <row r="111" ht="16" customHeight="1">
      <c r="A111" s="810"/>
      <c r="B111" t="s" s="769">
        <v>547</v>
      </c>
      <c r="C111" s="776">
        <v>0</v>
      </c>
      <c r="D111" s="765"/>
      <c r="E111" s="811"/>
      <c r="F111" t="s" s="769">
        <v>547</v>
      </c>
      <c r="G111" s="776">
        <v>0</v>
      </c>
      <c r="H111" s="765"/>
      <c r="I111" s="811"/>
      <c r="J111" t="s" s="769">
        <v>547</v>
      </c>
      <c r="K111" s="776">
        <v>0</v>
      </c>
      <c r="L111" s="765"/>
      <c r="M111" s="811"/>
      <c r="N111" t="s" s="769">
        <v>547</v>
      </c>
      <c r="O111" s="776">
        <v>0</v>
      </c>
      <c r="P111" s="765"/>
      <c r="Q111" s="811"/>
      <c r="R111" t="s" s="769">
        <v>547</v>
      </c>
      <c r="S111" s="776">
        <v>0</v>
      </c>
      <c r="T111" s="765"/>
      <c r="U111" s="811"/>
      <c r="V111" t="s" s="769">
        <v>547</v>
      </c>
      <c r="W111" s="776">
        <v>0</v>
      </c>
      <c r="X111" s="765"/>
      <c r="Y111" s="811"/>
      <c r="Z111" t="s" s="769">
        <v>547</v>
      </c>
      <c r="AA111" s="776">
        <v>0</v>
      </c>
      <c r="AB111" s="765"/>
      <c r="AC111" s="811"/>
      <c r="AD111" t="s" s="769">
        <v>547</v>
      </c>
      <c r="AE111" s="776">
        <v>0</v>
      </c>
      <c r="AF111" s="765"/>
      <c r="AG111" s="811"/>
      <c r="AH111" t="s" s="769">
        <v>547</v>
      </c>
      <c r="AI111" s="776">
        <v>0</v>
      </c>
      <c r="AJ111" s="765"/>
      <c r="AK111" s="811"/>
      <c r="AL111" t="s" s="769">
        <v>547</v>
      </c>
      <c r="AM111" s="776">
        <v>0</v>
      </c>
      <c r="AN111" s="765"/>
      <c r="AO111" s="811"/>
      <c r="AP111" t="s" s="769">
        <v>547</v>
      </c>
      <c r="AQ111" s="776">
        <v>0</v>
      </c>
      <c r="AR111" s="765"/>
      <c r="AS111" s="811"/>
      <c r="AT111" t="s" s="769">
        <v>547</v>
      </c>
      <c r="AU111" s="776">
        <v>0</v>
      </c>
      <c r="AV111" s="765"/>
      <c r="AW111" s="811"/>
      <c r="AX111" t="s" s="769">
        <v>547</v>
      </c>
      <c r="AY111" s="776">
        <v>0</v>
      </c>
      <c r="AZ111" s="765"/>
      <c r="BA111" s="811"/>
      <c r="BB111" t="s" s="769">
        <v>547</v>
      </c>
      <c r="BC111" s="776">
        <v>0</v>
      </c>
      <c r="BD111" s="765"/>
      <c r="BE111" s="811"/>
      <c r="BF111" t="s" s="769">
        <v>547</v>
      </c>
      <c r="BG111" s="776">
        <v>0</v>
      </c>
      <c r="BH111" s="765"/>
      <c r="BI111" s="811"/>
      <c r="BJ111" t="s" s="769">
        <v>547</v>
      </c>
      <c r="BK111" s="776">
        <v>0</v>
      </c>
      <c r="BL111" s="765"/>
      <c r="BM111" s="811"/>
      <c r="BN111" t="s" s="769">
        <v>547</v>
      </c>
      <c r="BO111" s="776">
        <v>0</v>
      </c>
      <c r="BP111" s="765"/>
      <c r="BQ111" s="811"/>
      <c r="BR111" t="s" s="769">
        <v>547</v>
      </c>
      <c r="BS111" s="776">
        <v>0</v>
      </c>
      <c r="BT111" s="765"/>
      <c r="BU111" s="811"/>
      <c r="BV111" t="s" s="769">
        <v>547</v>
      </c>
      <c r="BW111" s="776">
        <v>0</v>
      </c>
      <c r="BX111" s="765"/>
      <c r="BY111" s="811"/>
      <c r="BZ111" t="s" s="769">
        <v>547</v>
      </c>
      <c r="CA111" s="776">
        <v>0</v>
      </c>
      <c r="CB111" s="765"/>
      <c r="CC111" s="811"/>
      <c r="CD111" t="s" s="769">
        <v>547</v>
      </c>
      <c r="CE111" s="776">
        <v>0</v>
      </c>
      <c r="CF111" s="765"/>
      <c r="CG111" s="811"/>
      <c r="CH111" t="s" s="769">
        <v>547</v>
      </c>
      <c r="CI111" s="776">
        <v>0</v>
      </c>
      <c r="CJ111" s="765"/>
      <c r="CK111" s="811"/>
      <c r="CL111" t="s" s="769">
        <v>547</v>
      </c>
      <c r="CM111" s="776">
        <v>0</v>
      </c>
      <c r="CN111" s="765"/>
      <c r="CO111" s="811"/>
      <c r="CP111" t="s" s="769">
        <v>547</v>
      </c>
      <c r="CQ111" s="776">
        <v>0</v>
      </c>
      <c r="CR111" s="765"/>
      <c r="CS111" s="811"/>
      <c r="CT111" t="s" s="769">
        <v>547</v>
      </c>
      <c r="CU111" s="776">
        <v>0</v>
      </c>
      <c r="CV111" s="765"/>
      <c r="CW111" s="811"/>
      <c r="CX111" t="s" s="769">
        <v>547</v>
      </c>
      <c r="CY111" s="776">
        <v>0</v>
      </c>
      <c r="CZ111" s="765"/>
      <c r="DA111" s="811"/>
      <c r="DB111" t="s" s="769">
        <v>547</v>
      </c>
      <c r="DC111" s="776">
        <v>0</v>
      </c>
      <c r="DD111" s="765"/>
      <c r="DE111" s="811"/>
      <c r="DF111" t="s" s="769">
        <v>547</v>
      </c>
      <c r="DG111" s="776">
        <v>0</v>
      </c>
      <c r="DH111" s="765"/>
      <c r="DI111" s="811"/>
      <c r="DJ111" t="s" s="769">
        <v>547</v>
      </c>
      <c r="DK111" s="776">
        <v>0</v>
      </c>
      <c r="DL111" s="765"/>
      <c r="DM111" s="811"/>
      <c r="DN111" t="s" s="769">
        <v>547</v>
      </c>
      <c r="DO111" s="776">
        <v>0</v>
      </c>
      <c r="DP111" s="765"/>
      <c r="DQ111" s="811"/>
      <c r="DR111" t="s" s="769">
        <v>547</v>
      </c>
      <c r="DS111" s="776">
        <v>0</v>
      </c>
      <c r="DT111" s="765"/>
      <c r="DU111" s="811"/>
      <c r="DV111" t="s" s="769">
        <v>547</v>
      </c>
      <c r="DW111" s="776">
        <v>0</v>
      </c>
      <c r="DX111" s="767"/>
    </row>
    <row r="112" ht="133" customHeight="1">
      <c r="A112" t="s" s="808">
        <v>577</v>
      </c>
      <c r="B112" t="s" s="763">
        <v>543</v>
      </c>
      <c r="C112" s="764"/>
      <c r="D112" s="765"/>
      <c r="E112" t="s" s="809">
        <v>577</v>
      </c>
      <c r="F112" t="s" s="763">
        <v>543</v>
      </c>
      <c r="G112" s="764"/>
      <c r="H112" s="765"/>
      <c r="I112" t="s" s="809">
        <v>577</v>
      </c>
      <c r="J112" t="s" s="763">
        <v>543</v>
      </c>
      <c r="K112" s="764"/>
      <c r="L112" s="764"/>
      <c r="M112" t="s" s="809">
        <v>577</v>
      </c>
      <c r="N112" t="s" s="763">
        <v>543</v>
      </c>
      <c r="O112" s="764"/>
      <c r="P112" s="765"/>
      <c r="Q112" t="s" s="809">
        <v>577</v>
      </c>
      <c r="R112" t="s" s="763">
        <v>543</v>
      </c>
      <c r="S112" s="764"/>
      <c r="T112" s="765"/>
      <c r="U112" t="s" s="809">
        <v>577</v>
      </c>
      <c r="V112" t="s" s="763">
        <v>543</v>
      </c>
      <c r="W112" s="764"/>
      <c r="X112" s="765"/>
      <c r="Y112" t="s" s="809">
        <v>577</v>
      </c>
      <c r="Z112" t="s" s="763">
        <v>543</v>
      </c>
      <c r="AA112" s="764"/>
      <c r="AB112" s="765"/>
      <c r="AC112" t="s" s="809">
        <v>577</v>
      </c>
      <c r="AD112" t="s" s="763">
        <v>543</v>
      </c>
      <c r="AE112" s="764"/>
      <c r="AF112" s="765"/>
      <c r="AG112" t="s" s="809">
        <v>577</v>
      </c>
      <c r="AH112" t="s" s="763">
        <v>543</v>
      </c>
      <c r="AI112" s="764"/>
      <c r="AJ112" s="765"/>
      <c r="AK112" t="s" s="809">
        <v>577</v>
      </c>
      <c r="AL112" t="s" s="763">
        <v>543</v>
      </c>
      <c r="AM112" s="764"/>
      <c r="AN112" s="765"/>
      <c r="AO112" t="s" s="809">
        <v>577</v>
      </c>
      <c r="AP112" t="s" s="763">
        <v>543</v>
      </c>
      <c r="AQ112" s="764"/>
      <c r="AR112" s="765"/>
      <c r="AS112" t="s" s="809">
        <v>577</v>
      </c>
      <c r="AT112" t="s" s="763">
        <v>543</v>
      </c>
      <c r="AU112" s="764"/>
      <c r="AV112" s="765"/>
      <c r="AW112" t="s" s="809">
        <v>577</v>
      </c>
      <c r="AX112" t="s" s="763">
        <v>543</v>
      </c>
      <c r="AY112" s="764"/>
      <c r="AZ112" s="765"/>
      <c r="BA112" t="s" s="809">
        <v>577</v>
      </c>
      <c r="BB112" t="s" s="763">
        <v>543</v>
      </c>
      <c r="BC112" s="764"/>
      <c r="BD112" s="765"/>
      <c r="BE112" t="s" s="809">
        <v>577</v>
      </c>
      <c r="BF112" t="s" s="763">
        <v>543</v>
      </c>
      <c r="BG112" s="764"/>
      <c r="BH112" s="765"/>
      <c r="BI112" t="s" s="809">
        <v>577</v>
      </c>
      <c r="BJ112" t="s" s="763">
        <v>543</v>
      </c>
      <c r="BK112" s="764"/>
      <c r="BL112" s="765"/>
      <c r="BM112" t="s" s="809">
        <v>577</v>
      </c>
      <c r="BN112" t="s" s="763">
        <v>543</v>
      </c>
      <c r="BO112" s="764"/>
      <c r="BP112" s="765"/>
      <c r="BQ112" t="s" s="809">
        <v>577</v>
      </c>
      <c r="BR112" t="s" s="763">
        <v>543</v>
      </c>
      <c r="BS112" s="764"/>
      <c r="BT112" s="765"/>
      <c r="BU112" t="s" s="809">
        <v>577</v>
      </c>
      <c r="BV112" t="s" s="763">
        <v>543</v>
      </c>
      <c r="BW112" s="764"/>
      <c r="BX112" s="765"/>
      <c r="BY112" t="s" s="809">
        <v>577</v>
      </c>
      <c r="BZ112" t="s" s="763">
        <v>543</v>
      </c>
      <c r="CA112" s="764"/>
      <c r="CB112" s="765"/>
      <c r="CC112" t="s" s="809">
        <v>577</v>
      </c>
      <c r="CD112" t="s" s="763">
        <v>543</v>
      </c>
      <c r="CE112" s="764"/>
      <c r="CF112" s="765"/>
      <c r="CG112" t="s" s="809">
        <v>577</v>
      </c>
      <c r="CH112" t="s" s="763">
        <v>543</v>
      </c>
      <c r="CI112" s="764"/>
      <c r="CJ112" s="765"/>
      <c r="CK112" t="s" s="809">
        <v>577</v>
      </c>
      <c r="CL112" t="s" s="763">
        <v>543</v>
      </c>
      <c r="CM112" s="764"/>
      <c r="CN112" s="765"/>
      <c r="CO112" t="s" s="809">
        <v>577</v>
      </c>
      <c r="CP112" t="s" s="763">
        <v>543</v>
      </c>
      <c r="CQ112" s="764"/>
      <c r="CR112" s="765"/>
      <c r="CS112" t="s" s="809">
        <v>577</v>
      </c>
      <c r="CT112" t="s" s="763">
        <v>543</v>
      </c>
      <c r="CU112" s="764"/>
      <c r="CV112" s="765"/>
      <c r="CW112" t="s" s="809">
        <v>577</v>
      </c>
      <c r="CX112" t="s" s="763">
        <v>543</v>
      </c>
      <c r="CY112" s="764"/>
      <c r="CZ112" s="765"/>
      <c r="DA112" t="s" s="809">
        <v>577</v>
      </c>
      <c r="DB112" t="s" s="763">
        <v>543</v>
      </c>
      <c r="DC112" s="764"/>
      <c r="DD112" s="765"/>
      <c r="DE112" t="s" s="809">
        <v>577</v>
      </c>
      <c r="DF112" t="s" s="763">
        <v>543</v>
      </c>
      <c r="DG112" s="764"/>
      <c r="DH112" s="765"/>
      <c r="DI112" t="s" s="809">
        <v>577</v>
      </c>
      <c r="DJ112" t="s" s="763">
        <v>543</v>
      </c>
      <c r="DK112" s="764"/>
      <c r="DL112" s="765"/>
      <c r="DM112" t="s" s="809">
        <v>577</v>
      </c>
      <c r="DN112" t="s" s="763">
        <v>543</v>
      </c>
      <c r="DO112" s="764"/>
      <c r="DP112" s="765"/>
      <c r="DQ112" t="s" s="809">
        <v>577</v>
      </c>
      <c r="DR112" t="s" s="763">
        <v>543</v>
      </c>
      <c r="DS112" s="764"/>
      <c r="DT112" s="765"/>
      <c r="DU112" t="s" s="809">
        <v>577</v>
      </c>
      <c r="DV112" t="s" s="763">
        <v>543</v>
      </c>
      <c r="DW112" s="764"/>
      <c r="DX112" s="767"/>
    </row>
    <row r="113" ht="18" customHeight="1">
      <c r="A113" s="810"/>
      <c r="B113" t="s" s="772">
        <v>548</v>
      </c>
      <c r="C113" s="776">
        <v>0</v>
      </c>
      <c r="D113" s="765"/>
      <c r="E113" s="811"/>
      <c r="F113" t="s" s="772">
        <v>548</v>
      </c>
      <c r="G113" s="776">
        <v>0</v>
      </c>
      <c r="H113" s="765"/>
      <c r="I113" s="811"/>
      <c r="J113" t="s" s="772">
        <v>548</v>
      </c>
      <c r="K113" s="776">
        <v>0</v>
      </c>
      <c r="L113" s="765"/>
      <c r="M113" s="811"/>
      <c r="N113" t="s" s="772">
        <v>548</v>
      </c>
      <c r="O113" s="776">
        <v>0</v>
      </c>
      <c r="P113" s="765"/>
      <c r="Q113" s="811"/>
      <c r="R113" t="s" s="772">
        <v>548</v>
      </c>
      <c r="S113" s="776">
        <v>0</v>
      </c>
      <c r="T113" s="765"/>
      <c r="U113" s="811"/>
      <c r="V113" t="s" s="772">
        <v>548</v>
      </c>
      <c r="W113" s="776">
        <v>0</v>
      </c>
      <c r="X113" s="765"/>
      <c r="Y113" s="811"/>
      <c r="Z113" t="s" s="772">
        <v>548</v>
      </c>
      <c r="AA113" s="776">
        <v>0</v>
      </c>
      <c r="AB113" s="765"/>
      <c r="AC113" s="811"/>
      <c r="AD113" t="s" s="772">
        <v>548</v>
      </c>
      <c r="AE113" s="776">
        <v>0</v>
      </c>
      <c r="AF113" s="765"/>
      <c r="AG113" s="811"/>
      <c r="AH113" t="s" s="772">
        <v>548</v>
      </c>
      <c r="AI113" s="776">
        <v>0</v>
      </c>
      <c r="AJ113" s="765"/>
      <c r="AK113" s="811"/>
      <c r="AL113" t="s" s="772">
        <v>548</v>
      </c>
      <c r="AM113" s="776">
        <v>0</v>
      </c>
      <c r="AN113" s="765"/>
      <c r="AO113" s="811"/>
      <c r="AP113" t="s" s="772">
        <v>548</v>
      </c>
      <c r="AQ113" s="776">
        <v>0</v>
      </c>
      <c r="AR113" s="765"/>
      <c r="AS113" s="811"/>
      <c r="AT113" t="s" s="772">
        <v>548</v>
      </c>
      <c r="AU113" s="776">
        <v>0</v>
      </c>
      <c r="AV113" s="765"/>
      <c r="AW113" s="811"/>
      <c r="AX113" t="s" s="772">
        <v>548</v>
      </c>
      <c r="AY113" s="776">
        <v>0</v>
      </c>
      <c r="AZ113" s="765"/>
      <c r="BA113" s="811"/>
      <c r="BB113" t="s" s="772">
        <v>548</v>
      </c>
      <c r="BC113" s="776">
        <v>0</v>
      </c>
      <c r="BD113" s="765"/>
      <c r="BE113" s="811"/>
      <c r="BF113" t="s" s="772">
        <v>548</v>
      </c>
      <c r="BG113" s="776">
        <v>0</v>
      </c>
      <c r="BH113" s="765"/>
      <c r="BI113" s="811"/>
      <c r="BJ113" t="s" s="772">
        <v>548</v>
      </c>
      <c r="BK113" s="776">
        <v>0</v>
      </c>
      <c r="BL113" s="765"/>
      <c r="BM113" s="811"/>
      <c r="BN113" t="s" s="772">
        <v>548</v>
      </c>
      <c r="BO113" s="776">
        <v>0</v>
      </c>
      <c r="BP113" s="765"/>
      <c r="BQ113" s="811"/>
      <c r="BR113" t="s" s="772">
        <v>548</v>
      </c>
      <c r="BS113" s="776">
        <v>0</v>
      </c>
      <c r="BT113" s="765"/>
      <c r="BU113" s="811"/>
      <c r="BV113" t="s" s="772">
        <v>548</v>
      </c>
      <c r="BW113" s="776">
        <v>0</v>
      </c>
      <c r="BX113" s="765"/>
      <c r="BY113" s="811"/>
      <c r="BZ113" t="s" s="772">
        <v>548</v>
      </c>
      <c r="CA113" s="776">
        <v>0</v>
      </c>
      <c r="CB113" s="765"/>
      <c r="CC113" s="811"/>
      <c r="CD113" t="s" s="772">
        <v>548</v>
      </c>
      <c r="CE113" s="776">
        <v>0</v>
      </c>
      <c r="CF113" s="765"/>
      <c r="CG113" s="811"/>
      <c r="CH113" t="s" s="772">
        <v>548</v>
      </c>
      <c r="CI113" s="776">
        <v>0</v>
      </c>
      <c r="CJ113" s="765"/>
      <c r="CK113" s="811"/>
      <c r="CL113" t="s" s="772">
        <v>548</v>
      </c>
      <c r="CM113" s="776">
        <v>0</v>
      </c>
      <c r="CN113" s="765"/>
      <c r="CO113" s="811"/>
      <c r="CP113" t="s" s="772">
        <v>548</v>
      </c>
      <c r="CQ113" s="776">
        <v>0</v>
      </c>
      <c r="CR113" s="765"/>
      <c r="CS113" s="811"/>
      <c r="CT113" t="s" s="772">
        <v>548</v>
      </c>
      <c r="CU113" s="776">
        <v>0</v>
      </c>
      <c r="CV113" s="765"/>
      <c r="CW113" s="811"/>
      <c r="CX113" t="s" s="772">
        <v>548</v>
      </c>
      <c r="CY113" s="776">
        <v>0</v>
      </c>
      <c r="CZ113" s="765"/>
      <c r="DA113" s="811"/>
      <c r="DB113" t="s" s="772">
        <v>548</v>
      </c>
      <c r="DC113" s="776">
        <v>0</v>
      </c>
      <c r="DD113" s="765"/>
      <c r="DE113" s="811"/>
      <c r="DF113" t="s" s="772">
        <v>548</v>
      </c>
      <c r="DG113" s="776">
        <v>0</v>
      </c>
      <c r="DH113" s="765"/>
      <c r="DI113" s="811"/>
      <c r="DJ113" t="s" s="772">
        <v>548</v>
      </c>
      <c r="DK113" s="776">
        <v>0</v>
      </c>
      <c r="DL113" s="765"/>
      <c r="DM113" s="811"/>
      <c r="DN113" t="s" s="772">
        <v>548</v>
      </c>
      <c r="DO113" s="776">
        <v>0</v>
      </c>
      <c r="DP113" s="765"/>
      <c r="DQ113" s="811"/>
      <c r="DR113" t="s" s="772">
        <v>548</v>
      </c>
      <c r="DS113" s="776">
        <v>0</v>
      </c>
      <c r="DT113" s="765"/>
      <c r="DU113" s="811"/>
      <c r="DV113" t="s" s="772">
        <v>548</v>
      </c>
      <c r="DW113" s="776">
        <v>0</v>
      </c>
      <c r="DX113" s="767"/>
    </row>
    <row r="114" ht="18" customHeight="1">
      <c r="A114" s="810"/>
      <c r="B114" t="s" s="769">
        <v>549</v>
      </c>
      <c r="C114" s="776">
        <v>0</v>
      </c>
      <c r="D114" s="792"/>
      <c r="E114" s="811"/>
      <c r="F114" t="s" s="769">
        <v>549</v>
      </c>
      <c r="G114" s="776">
        <v>0</v>
      </c>
      <c r="H114" s="792"/>
      <c r="I114" s="811"/>
      <c r="J114" t="s" s="769">
        <v>549</v>
      </c>
      <c r="K114" s="776">
        <v>0</v>
      </c>
      <c r="L114" s="765"/>
      <c r="M114" s="811"/>
      <c r="N114" t="s" s="769">
        <v>549</v>
      </c>
      <c r="O114" s="776">
        <v>0</v>
      </c>
      <c r="P114" s="765"/>
      <c r="Q114" s="811"/>
      <c r="R114" t="s" s="769">
        <v>549</v>
      </c>
      <c r="S114" s="776">
        <v>0</v>
      </c>
      <c r="T114" s="765"/>
      <c r="U114" s="811"/>
      <c r="V114" t="s" s="769">
        <v>549</v>
      </c>
      <c r="W114" s="776">
        <v>0</v>
      </c>
      <c r="X114" s="765"/>
      <c r="Y114" s="811"/>
      <c r="Z114" t="s" s="769">
        <v>549</v>
      </c>
      <c r="AA114" s="776">
        <v>0</v>
      </c>
      <c r="AB114" s="765"/>
      <c r="AC114" s="811"/>
      <c r="AD114" t="s" s="769">
        <v>549</v>
      </c>
      <c r="AE114" s="776">
        <v>0</v>
      </c>
      <c r="AF114" s="765"/>
      <c r="AG114" s="811"/>
      <c r="AH114" t="s" s="769">
        <v>549</v>
      </c>
      <c r="AI114" s="776">
        <v>0</v>
      </c>
      <c r="AJ114" s="765"/>
      <c r="AK114" s="811"/>
      <c r="AL114" t="s" s="769">
        <v>549</v>
      </c>
      <c r="AM114" s="776">
        <v>0</v>
      </c>
      <c r="AN114" s="765"/>
      <c r="AO114" s="811"/>
      <c r="AP114" t="s" s="769">
        <v>549</v>
      </c>
      <c r="AQ114" s="776">
        <v>0</v>
      </c>
      <c r="AR114" s="765"/>
      <c r="AS114" s="811"/>
      <c r="AT114" t="s" s="769">
        <v>549</v>
      </c>
      <c r="AU114" s="776">
        <v>0</v>
      </c>
      <c r="AV114" s="765"/>
      <c r="AW114" s="811"/>
      <c r="AX114" t="s" s="769">
        <v>549</v>
      </c>
      <c r="AY114" s="776">
        <v>0</v>
      </c>
      <c r="AZ114" s="765"/>
      <c r="BA114" s="811"/>
      <c r="BB114" t="s" s="769">
        <v>549</v>
      </c>
      <c r="BC114" s="776">
        <v>0</v>
      </c>
      <c r="BD114" s="765"/>
      <c r="BE114" s="811"/>
      <c r="BF114" t="s" s="769">
        <v>549</v>
      </c>
      <c r="BG114" s="776">
        <v>0</v>
      </c>
      <c r="BH114" s="765"/>
      <c r="BI114" s="811"/>
      <c r="BJ114" t="s" s="769">
        <v>549</v>
      </c>
      <c r="BK114" s="776">
        <v>0</v>
      </c>
      <c r="BL114" s="765"/>
      <c r="BM114" s="811"/>
      <c r="BN114" t="s" s="769">
        <v>549</v>
      </c>
      <c r="BO114" s="776">
        <v>0</v>
      </c>
      <c r="BP114" s="765"/>
      <c r="BQ114" s="811"/>
      <c r="BR114" t="s" s="769">
        <v>549</v>
      </c>
      <c r="BS114" s="776">
        <v>0</v>
      </c>
      <c r="BT114" s="765"/>
      <c r="BU114" s="811"/>
      <c r="BV114" t="s" s="769">
        <v>549</v>
      </c>
      <c r="BW114" s="776">
        <v>0</v>
      </c>
      <c r="BX114" s="765"/>
      <c r="BY114" s="811"/>
      <c r="BZ114" t="s" s="769">
        <v>549</v>
      </c>
      <c r="CA114" s="776">
        <v>0</v>
      </c>
      <c r="CB114" s="765"/>
      <c r="CC114" s="811"/>
      <c r="CD114" t="s" s="769">
        <v>549</v>
      </c>
      <c r="CE114" s="776">
        <v>0</v>
      </c>
      <c r="CF114" s="765"/>
      <c r="CG114" s="811"/>
      <c r="CH114" t="s" s="769">
        <v>549</v>
      </c>
      <c r="CI114" s="776">
        <v>0</v>
      </c>
      <c r="CJ114" s="765"/>
      <c r="CK114" s="811"/>
      <c r="CL114" t="s" s="769">
        <v>549</v>
      </c>
      <c r="CM114" s="776">
        <v>0</v>
      </c>
      <c r="CN114" s="765"/>
      <c r="CO114" s="811"/>
      <c r="CP114" t="s" s="769">
        <v>549</v>
      </c>
      <c r="CQ114" s="776">
        <v>0</v>
      </c>
      <c r="CR114" s="765"/>
      <c r="CS114" s="811"/>
      <c r="CT114" t="s" s="769">
        <v>549</v>
      </c>
      <c r="CU114" s="776">
        <v>0</v>
      </c>
      <c r="CV114" s="765"/>
      <c r="CW114" s="811"/>
      <c r="CX114" t="s" s="769">
        <v>549</v>
      </c>
      <c r="CY114" s="776">
        <v>0</v>
      </c>
      <c r="CZ114" s="765"/>
      <c r="DA114" s="811"/>
      <c r="DB114" t="s" s="769">
        <v>549</v>
      </c>
      <c r="DC114" s="776">
        <v>0</v>
      </c>
      <c r="DD114" s="765"/>
      <c r="DE114" s="811"/>
      <c r="DF114" t="s" s="769">
        <v>549</v>
      </c>
      <c r="DG114" s="776">
        <v>0</v>
      </c>
      <c r="DH114" s="765"/>
      <c r="DI114" s="811"/>
      <c r="DJ114" t="s" s="769">
        <v>549</v>
      </c>
      <c r="DK114" s="776">
        <v>0</v>
      </c>
      <c r="DL114" s="765"/>
      <c r="DM114" s="811"/>
      <c r="DN114" t="s" s="769">
        <v>549</v>
      </c>
      <c r="DO114" s="776">
        <v>0</v>
      </c>
      <c r="DP114" s="765"/>
      <c r="DQ114" s="811"/>
      <c r="DR114" t="s" s="769">
        <v>549</v>
      </c>
      <c r="DS114" s="776">
        <v>0</v>
      </c>
      <c r="DT114" s="765"/>
      <c r="DU114" s="811"/>
      <c r="DV114" t="s" s="769">
        <v>549</v>
      </c>
      <c r="DW114" s="776">
        <v>0</v>
      </c>
      <c r="DX114" s="767"/>
    </row>
    <row r="115" ht="18" customHeight="1">
      <c r="A115" t="s" s="793">
        <v>329</v>
      </c>
      <c r="B115" s="812"/>
      <c r="C115" s="812"/>
      <c r="D115" s="765"/>
      <c r="E115" t="s" s="794">
        <v>329</v>
      </c>
      <c r="F115" s="812"/>
      <c r="G115" s="812"/>
      <c r="H115" s="765"/>
      <c r="I115" t="s" s="794">
        <v>329</v>
      </c>
      <c r="J115" s="812"/>
      <c r="K115" s="812"/>
      <c r="L115" s="792"/>
      <c r="M115" t="s" s="794">
        <v>329</v>
      </c>
      <c r="N115" s="812"/>
      <c r="O115" s="812"/>
      <c r="P115" s="765"/>
      <c r="Q115" t="s" s="794">
        <v>329</v>
      </c>
      <c r="R115" s="812"/>
      <c r="S115" s="812"/>
      <c r="T115" s="765"/>
      <c r="U115" t="s" s="794">
        <v>329</v>
      </c>
      <c r="V115" s="812"/>
      <c r="W115" s="812"/>
      <c r="X115" s="765"/>
      <c r="Y115" t="s" s="794">
        <v>329</v>
      </c>
      <c r="Z115" s="812"/>
      <c r="AA115" s="812"/>
      <c r="AB115" s="765"/>
      <c r="AC115" t="s" s="794">
        <v>329</v>
      </c>
      <c r="AD115" s="812"/>
      <c r="AE115" s="812"/>
      <c r="AF115" s="765"/>
      <c r="AG115" t="s" s="794">
        <v>329</v>
      </c>
      <c r="AH115" s="812"/>
      <c r="AI115" s="812"/>
      <c r="AJ115" s="765"/>
      <c r="AK115" t="s" s="794">
        <v>329</v>
      </c>
      <c r="AL115" s="812"/>
      <c r="AM115" s="812"/>
      <c r="AN115" s="765"/>
      <c r="AO115" t="s" s="794">
        <v>329</v>
      </c>
      <c r="AP115" s="812"/>
      <c r="AQ115" s="812"/>
      <c r="AR115" s="765"/>
      <c r="AS115" t="s" s="794">
        <v>329</v>
      </c>
      <c r="AT115" s="812"/>
      <c r="AU115" s="812"/>
      <c r="AV115" s="765"/>
      <c r="AW115" t="s" s="794">
        <v>329</v>
      </c>
      <c r="AX115" s="812"/>
      <c r="AY115" s="812"/>
      <c r="AZ115" s="765"/>
      <c r="BA115" t="s" s="794">
        <v>329</v>
      </c>
      <c r="BB115" s="812"/>
      <c r="BC115" s="812"/>
      <c r="BD115" s="765"/>
      <c r="BE115" t="s" s="794">
        <v>329</v>
      </c>
      <c r="BF115" s="812"/>
      <c r="BG115" s="812"/>
      <c r="BH115" s="765"/>
      <c r="BI115" t="s" s="794">
        <v>329</v>
      </c>
      <c r="BJ115" s="812"/>
      <c r="BK115" s="812"/>
      <c r="BL115" s="765"/>
      <c r="BM115" t="s" s="794">
        <v>329</v>
      </c>
      <c r="BN115" s="812"/>
      <c r="BO115" s="812"/>
      <c r="BP115" s="765"/>
      <c r="BQ115" t="s" s="794">
        <v>329</v>
      </c>
      <c r="BR115" s="812"/>
      <c r="BS115" s="812"/>
      <c r="BT115" s="765"/>
      <c r="BU115" t="s" s="794">
        <v>329</v>
      </c>
      <c r="BV115" s="812"/>
      <c r="BW115" s="812"/>
      <c r="BX115" s="765"/>
      <c r="BY115" t="s" s="794">
        <v>329</v>
      </c>
      <c r="BZ115" s="812"/>
      <c r="CA115" s="812"/>
      <c r="CB115" s="765"/>
      <c r="CC115" t="s" s="794">
        <v>329</v>
      </c>
      <c r="CD115" s="812"/>
      <c r="CE115" s="812"/>
      <c r="CF115" s="765"/>
      <c r="CG115" t="s" s="794">
        <v>329</v>
      </c>
      <c r="CH115" s="812"/>
      <c r="CI115" s="812"/>
      <c r="CJ115" s="765"/>
      <c r="CK115" t="s" s="794">
        <v>329</v>
      </c>
      <c r="CL115" s="812"/>
      <c r="CM115" s="812"/>
      <c r="CN115" s="765"/>
      <c r="CO115" t="s" s="794">
        <v>329</v>
      </c>
      <c r="CP115" s="812"/>
      <c r="CQ115" s="812"/>
      <c r="CR115" s="765"/>
      <c r="CS115" t="s" s="794">
        <v>329</v>
      </c>
      <c r="CT115" s="812"/>
      <c r="CU115" s="812"/>
      <c r="CV115" s="765"/>
      <c r="CW115" t="s" s="794">
        <v>329</v>
      </c>
      <c r="CX115" s="812"/>
      <c r="CY115" s="812"/>
      <c r="CZ115" s="765"/>
      <c r="DA115" t="s" s="794">
        <v>329</v>
      </c>
      <c r="DB115" s="812"/>
      <c r="DC115" s="812"/>
      <c r="DD115" s="765"/>
      <c r="DE115" t="s" s="794">
        <v>329</v>
      </c>
      <c r="DF115" s="812"/>
      <c r="DG115" s="812"/>
      <c r="DH115" s="765"/>
      <c r="DI115" t="s" s="794">
        <v>329</v>
      </c>
      <c r="DJ115" s="812"/>
      <c r="DK115" s="812"/>
      <c r="DL115" s="765"/>
      <c r="DM115" t="s" s="794">
        <v>329</v>
      </c>
      <c r="DN115" s="812"/>
      <c r="DO115" s="812"/>
      <c r="DP115" s="765"/>
      <c r="DQ115" t="s" s="794">
        <v>329</v>
      </c>
      <c r="DR115" s="812"/>
      <c r="DS115" s="812"/>
      <c r="DT115" s="765"/>
      <c r="DU115" t="s" s="794">
        <v>329</v>
      </c>
      <c r="DV115" s="812"/>
      <c r="DW115" s="812"/>
      <c r="DX115" s="767"/>
    </row>
    <row r="116" ht="18" customHeight="1">
      <c r="A116" t="s" s="813">
        <v>578</v>
      </c>
      <c r="B116" t="s" s="814">
        <v>579</v>
      </c>
      <c r="C116" s="765"/>
      <c r="D116" s="765"/>
      <c r="E116" t="s" s="815">
        <v>578</v>
      </c>
      <c r="F116" t="s" s="814">
        <v>579</v>
      </c>
      <c r="G116" s="765"/>
      <c r="H116" s="765"/>
      <c r="I116" t="s" s="815">
        <v>578</v>
      </c>
      <c r="J116" t="s" s="814">
        <v>579</v>
      </c>
      <c r="K116" s="765"/>
      <c r="L116" s="765"/>
      <c r="M116" t="s" s="815">
        <v>578</v>
      </c>
      <c r="N116" t="s" s="814">
        <v>579</v>
      </c>
      <c r="O116" s="765"/>
      <c r="P116" s="765"/>
      <c r="Q116" t="s" s="815">
        <v>578</v>
      </c>
      <c r="R116" t="s" s="814">
        <v>579</v>
      </c>
      <c r="S116" s="765"/>
      <c r="T116" s="765"/>
      <c r="U116" t="s" s="815">
        <v>578</v>
      </c>
      <c r="V116" t="s" s="814">
        <v>579</v>
      </c>
      <c r="W116" s="765"/>
      <c r="X116" s="765"/>
      <c r="Y116" t="s" s="815">
        <v>578</v>
      </c>
      <c r="Z116" t="s" s="814">
        <v>579</v>
      </c>
      <c r="AA116" s="765"/>
      <c r="AB116" s="765"/>
      <c r="AC116" t="s" s="815">
        <v>578</v>
      </c>
      <c r="AD116" t="s" s="814">
        <v>579</v>
      </c>
      <c r="AE116" s="765"/>
      <c r="AF116" s="765"/>
      <c r="AG116" t="s" s="815">
        <v>578</v>
      </c>
      <c r="AH116" t="s" s="814">
        <v>579</v>
      </c>
      <c r="AI116" s="765"/>
      <c r="AJ116" s="765"/>
      <c r="AK116" t="s" s="815">
        <v>578</v>
      </c>
      <c r="AL116" t="s" s="814">
        <v>579</v>
      </c>
      <c r="AM116" s="765"/>
      <c r="AN116" s="765"/>
      <c r="AO116" t="s" s="815">
        <v>578</v>
      </c>
      <c r="AP116" t="s" s="814">
        <v>579</v>
      </c>
      <c r="AQ116" s="765"/>
      <c r="AR116" s="765"/>
      <c r="AS116" t="s" s="815">
        <v>578</v>
      </c>
      <c r="AT116" t="s" s="814">
        <v>579</v>
      </c>
      <c r="AU116" s="765"/>
      <c r="AV116" s="765"/>
      <c r="AW116" t="s" s="815">
        <v>578</v>
      </c>
      <c r="AX116" t="s" s="814">
        <v>579</v>
      </c>
      <c r="AY116" s="765"/>
      <c r="AZ116" s="765"/>
      <c r="BA116" t="s" s="815">
        <v>578</v>
      </c>
      <c r="BB116" t="s" s="814">
        <v>579</v>
      </c>
      <c r="BC116" s="765"/>
      <c r="BD116" s="765"/>
      <c r="BE116" t="s" s="815">
        <v>578</v>
      </c>
      <c r="BF116" t="s" s="814">
        <v>579</v>
      </c>
      <c r="BG116" s="765"/>
      <c r="BH116" s="765"/>
      <c r="BI116" t="s" s="815">
        <v>578</v>
      </c>
      <c r="BJ116" t="s" s="814">
        <v>579</v>
      </c>
      <c r="BK116" s="765"/>
      <c r="BL116" s="765"/>
      <c r="BM116" t="s" s="815">
        <v>578</v>
      </c>
      <c r="BN116" t="s" s="814">
        <v>579</v>
      </c>
      <c r="BO116" s="765"/>
      <c r="BP116" s="765"/>
      <c r="BQ116" t="s" s="815">
        <v>578</v>
      </c>
      <c r="BR116" t="s" s="814">
        <v>579</v>
      </c>
      <c r="BS116" s="765"/>
      <c r="BT116" s="765"/>
      <c r="BU116" t="s" s="815">
        <v>578</v>
      </c>
      <c r="BV116" t="s" s="814">
        <v>579</v>
      </c>
      <c r="BW116" s="765"/>
      <c r="BX116" s="765"/>
      <c r="BY116" t="s" s="815">
        <v>578</v>
      </c>
      <c r="BZ116" t="s" s="814">
        <v>579</v>
      </c>
      <c r="CA116" s="765"/>
      <c r="CB116" s="765"/>
      <c r="CC116" t="s" s="815">
        <v>578</v>
      </c>
      <c r="CD116" t="s" s="814">
        <v>579</v>
      </c>
      <c r="CE116" s="765"/>
      <c r="CF116" s="765"/>
      <c r="CG116" t="s" s="815">
        <v>578</v>
      </c>
      <c r="CH116" t="s" s="814">
        <v>579</v>
      </c>
      <c r="CI116" s="765"/>
      <c r="CJ116" s="765"/>
      <c r="CK116" t="s" s="815">
        <v>578</v>
      </c>
      <c r="CL116" t="s" s="814">
        <v>579</v>
      </c>
      <c r="CM116" s="765"/>
      <c r="CN116" s="765"/>
      <c r="CO116" t="s" s="815">
        <v>578</v>
      </c>
      <c r="CP116" t="s" s="814">
        <v>579</v>
      </c>
      <c r="CQ116" s="765"/>
      <c r="CR116" s="765"/>
      <c r="CS116" t="s" s="815">
        <v>578</v>
      </c>
      <c r="CT116" t="s" s="814">
        <v>579</v>
      </c>
      <c r="CU116" s="765"/>
      <c r="CV116" s="765"/>
      <c r="CW116" t="s" s="815">
        <v>578</v>
      </c>
      <c r="CX116" t="s" s="814">
        <v>579</v>
      </c>
      <c r="CY116" s="765"/>
      <c r="CZ116" s="765"/>
      <c r="DA116" t="s" s="815">
        <v>578</v>
      </c>
      <c r="DB116" t="s" s="814">
        <v>579</v>
      </c>
      <c r="DC116" s="765"/>
      <c r="DD116" s="765"/>
      <c r="DE116" t="s" s="815">
        <v>578</v>
      </c>
      <c r="DF116" t="s" s="814">
        <v>579</v>
      </c>
      <c r="DG116" s="765"/>
      <c r="DH116" s="765"/>
      <c r="DI116" t="s" s="815">
        <v>578</v>
      </c>
      <c r="DJ116" t="s" s="814">
        <v>579</v>
      </c>
      <c r="DK116" s="765"/>
      <c r="DL116" s="765"/>
      <c r="DM116" t="s" s="815">
        <v>578</v>
      </c>
      <c r="DN116" t="s" s="814">
        <v>579</v>
      </c>
      <c r="DO116" s="765"/>
      <c r="DP116" s="765"/>
      <c r="DQ116" t="s" s="815">
        <v>578</v>
      </c>
      <c r="DR116" t="s" s="814">
        <v>579</v>
      </c>
      <c r="DS116" s="765"/>
      <c r="DT116" s="765"/>
      <c r="DU116" t="s" s="815">
        <v>578</v>
      </c>
      <c r="DV116" t="s" s="814">
        <v>579</v>
      </c>
      <c r="DW116" s="765"/>
      <c r="DX116" s="767"/>
    </row>
    <row r="117" ht="18" customHeight="1">
      <c r="A117" t="s" s="318">
        <v>332</v>
      </c>
      <c r="B117" s="320">
        <v>20</v>
      </c>
      <c r="C117" s="776">
        <v>0</v>
      </c>
      <c r="D117" s="765"/>
      <c r="E117" t="s" s="203">
        <v>332</v>
      </c>
      <c r="F117" s="320">
        <v>20</v>
      </c>
      <c r="G117" s="776">
        <v>0</v>
      </c>
      <c r="H117" s="765"/>
      <c r="I117" t="s" s="203">
        <v>332</v>
      </c>
      <c r="J117" s="320">
        <v>20</v>
      </c>
      <c r="K117" s="776">
        <v>0</v>
      </c>
      <c r="L117" s="765"/>
      <c r="M117" t="s" s="203">
        <v>332</v>
      </c>
      <c r="N117" s="320">
        <v>20</v>
      </c>
      <c r="O117" s="776">
        <v>0</v>
      </c>
      <c r="P117" s="765"/>
      <c r="Q117" t="s" s="203">
        <v>332</v>
      </c>
      <c r="R117" s="320">
        <v>20</v>
      </c>
      <c r="S117" s="776">
        <v>0</v>
      </c>
      <c r="T117" s="765"/>
      <c r="U117" t="s" s="203">
        <v>332</v>
      </c>
      <c r="V117" s="320">
        <v>20</v>
      </c>
      <c r="W117" s="776">
        <v>0</v>
      </c>
      <c r="X117" s="765"/>
      <c r="Y117" t="s" s="203">
        <v>332</v>
      </c>
      <c r="Z117" s="320">
        <v>20</v>
      </c>
      <c r="AA117" s="776">
        <v>0</v>
      </c>
      <c r="AB117" s="765"/>
      <c r="AC117" t="s" s="203">
        <v>332</v>
      </c>
      <c r="AD117" s="320">
        <v>20</v>
      </c>
      <c r="AE117" s="776">
        <v>0</v>
      </c>
      <c r="AF117" s="765"/>
      <c r="AG117" t="s" s="203">
        <v>332</v>
      </c>
      <c r="AH117" s="320">
        <v>20</v>
      </c>
      <c r="AI117" s="776">
        <v>0</v>
      </c>
      <c r="AJ117" s="765"/>
      <c r="AK117" t="s" s="203">
        <v>332</v>
      </c>
      <c r="AL117" s="320">
        <v>20</v>
      </c>
      <c r="AM117" s="776">
        <v>0</v>
      </c>
      <c r="AN117" s="765"/>
      <c r="AO117" t="s" s="203">
        <v>332</v>
      </c>
      <c r="AP117" s="320">
        <v>20</v>
      </c>
      <c r="AQ117" s="776">
        <v>0</v>
      </c>
      <c r="AR117" s="765"/>
      <c r="AS117" t="s" s="203">
        <v>332</v>
      </c>
      <c r="AT117" s="320">
        <v>20</v>
      </c>
      <c r="AU117" s="776">
        <v>0</v>
      </c>
      <c r="AV117" s="765"/>
      <c r="AW117" t="s" s="203">
        <v>332</v>
      </c>
      <c r="AX117" s="320">
        <v>20</v>
      </c>
      <c r="AY117" s="776">
        <v>0</v>
      </c>
      <c r="AZ117" s="765"/>
      <c r="BA117" t="s" s="203">
        <v>332</v>
      </c>
      <c r="BB117" s="320">
        <v>20</v>
      </c>
      <c r="BC117" s="776">
        <v>0</v>
      </c>
      <c r="BD117" s="765"/>
      <c r="BE117" t="s" s="203">
        <v>332</v>
      </c>
      <c r="BF117" s="320">
        <v>20</v>
      </c>
      <c r="BG117" s="776">
        <v>0</v>
      </c>
      <c r="BH117" s="765"/>
      <c r="BI117" t="s" s="203">
        <v>332</v>
      </c>
      <c r="BJ117" s="320">
        <v>20</v>
      </c>
      <c r="BK117" s="776">
        <v>0</v>
      </c>
      <c r="BL117" s="765"/>
      <c r="BM117" t="s" s="203">
        <v>332</v>
      </c>
      <c r="BN117" s="320">
        <v>20</v>
      </c>
      <c r="BO117" s="776">
        <v>0</v>
      </c>
      <c r="BP117" s="765"/>
      <c r="BQ117" t="s" s="203">
        <v>332</v>
      </c>
      <c r="BR117" s="320">
        <v>20</v>
      </c>
      <c r="BS117" s="776">
        <v>0</v>
      </c>
      <c r="BT117" s="765"/>
      <c r="BU117" t="s" s="203">
        <v>332</v>
      </c>
      <c r="BV117" s="320">
        <v>20</v>
      </c>
      <c r="BW117" s="776">
        <v>0</v>
      </c>
      <c r="BX117" s="765"/>
      <c r="BY117" t="s" s="203">
        <v>332</v>
      </c>
      <c r="BZ117" s="320">
        <v>20</v>
      </c>
      <c r="CA117" s="776">
        <v>0</v>
      </c>
      <c r="CB117" s="765"/>
      <c r="CC117" t="s" s="203">
        <v>332</v>
      </c>
      <c r="CD117" s="320">
        <v>20</v>
      </c>
      <c r="CE117" s="776">
        <v>0</v>
      </c>
      <c r="CF117" s="765"/>
      <c r="CG117" t="s" s="203">
        <v>332</v>
      </c>
      <c r="CH117" s="320">
        <v>20</v>
      </c>
      <c r="CI117" s="776">
        <v>0</v>
      </c>
      <c r="CJ117" s="765"/>
      <c r="CK117" t="s" s="203">
        <v>332</v>
      </c>
      <c r="CL117" s="320">
        <v>20</v>
      </c>
      <c r="CM117" s="776">
        <v>0</v>
      </c>
      <c r="CN117" s="765"/>
      <c r="CO117" t="s" s="203">
        <v>332</v>
      </c>
      <c r="CP117" s="320">
        <v>20</v>
      </c>
      <c r="CQ117" s="776">
        <v>0</v>
      </c>
      <c r="CR117" s="765"/>
      <c r="CS117" t="s" s="203">
        <v>332</v>
      </c>
      <c r="CT117" s="320">
        <v>20</v>
      </c>
      <c r="CU117" s="776">
        <v>0</v>
      </c>
      <c r="CV117" s="765"/>
      <c r="CW117" t="s" s="203">
        <v>332</v>
      </c>
      <c r="CX117" s="320">
        <v>20</v>
      </c>
      <c r="CY117" s="776">
        <v>0</v>
      </c>
      <c r="CZ117" s="765"/>
      <c r="DA117" t="s" s="203">
        <v>332</v>
      </c>
      <c r="DB117" s="320">
        <v>20</v>
      </c>
      <c r="DC117" s="776">
        <v>0</v>
      </c>
      <c r="DD117" s="765"/>
      <c r="DE117" t="s" s="203">
        <v>332</v>
      </c>
      <c r="DF117" s="320">
        <v>20</v>
      </c>
      <c r="DG117" s="776">
        <v>0</v>
      </c>
      <c r="DH117" s="765"/>
      <c r="DI117" t="s" s="203">
        <v>332</v>
      </c>
      <c r="DJ117" s="320">
        <v>20</v>
      </c>
      <c r="DK117" s="776">
        <v>0</v>
      </c>
      <c r="DL117" s="765"/>
      <c r="DM117" t="s" s="203">
        <v>332</v>
      </c>
      <c r="DN117" s="320">
        <v>20</v>
      </c>
      <c r="DO117" s="776">
        <v>0</v>
      </c>
      <c r="DP117" s="765"/>
      <c r="DQ117" t="s" s="203">
        <v>332</v>
      </c>
      <c r="DR117" s="320">
        <v>20</v>
      </c>
      <c r="DS117" s="776">
        <v>0</v>
      </c>
      <c r="DT117" s="765"/>
      <c r="DU117" t="s" s="203">
        <v>332</v>
      </c>
      <c r="DV117" s="320">
        <v>20</v>
      </c>
      <c r="DW117" s="776">
        <v>0</v>
      </c>
      <c r="DX117" s="767"/>
    </row>
    <row r="118" ht="19" customHeight="1">
      <c r="A118" t="s" s="816">
        <v>337</v>
      </c>
      <c r="B118" s="320">
        <v>40</v>
      </c>
      <c r="C118" s="776">
        <v>0</v>
      </c>
      <c r="D118" s="765"/>
      <c r="E118" t="s" s="817">
        <v>337</v>
      </c>
      <c r="F118" s="320">
        <v>40</v>
      </c>
      <c r="G118" s="776">
        <v>0</v>
      </c>
      <c r="H118" s="765"/>
      <c r="I118" t="s" s="817">
        <v>337</v>
      </c>
      <c r="J118" s="320">
        <v>40</v>
      </c>
      <c r="K118" s="776">
        <v>0</v>
      </c>
      <c r="L118" s="765"/>
      <c r="M118" t="s" s="817">
        <v>337</v>
      </c>
      <c r="N118" s="320">
        <v>40</v>
      </c>
      <c r="O118" s="776">
        <v>0</v>
      </c>
      <c r="P118" s="765"/>
      <c r="Q118" t="s" s="817">
        <v>337</v>
      </c>
      <c r="R118" s="320">
        <v>40</v>
      </c>
      <c r="S118" s="776">
        <v>0</v>
      </c>
      <c r="T118" s="765"/>
      <c r="U118" t="s" s="817">
        <v>337</v>
      </c>
      <c r="V118" s="320">
        <v>40</v>
      </c>
      <c r="W118" s="776">
        <v>0</v>
      </c>
      <c r="X118" s="765"/>
      <c r="Y118" t="s" s="817">
        <v>337</v>
      </c>
      <c r="Z118" s="320">
        <v>40</v>
      </c>
      <c r="AA118" s="776">
        <v>0</v>
      </c>
      <c r="AB118" s="765"/>
      <c r="AC118" t="s" s="817">
        <v>337</v>
      </c>
      <c r="AD118" s="320">
        <v>40</v>
      </c>
      <c r="AE118" s="776">
        <v>0</v>
      </c>
      <c r="AF118" s="765"/>
      <c r="AG118" t="s" s="817">
        <v>337</v>
      </c>
      <c r="AH118" s="320">
        <v>40</v>
      </c>
      <c r="AI118" s="776">
        <v>0</v>
      </c>
      <c r="AJ118" s="765"/>
      <c r="AK118" t="s" s="817">
        <v>337</v>
      </c>
      <c r="AL118" s="320">
        <v>40</v>
      </c>
      <c r="AM118" s="776">
        <v>0</v>
      </c>
      <c r="AN118" s="765"/>
      <c r="AO118" t="s" s="817">
        <v>337</v>
      </c>
      <c r="AP118" s="320">
        <v>40</v>
      </c>
      <c r="AQ118" s="776">
        <v>0</v>
      </c>
      <c r="AR118" s="765"/>
      <c r="AS118" t="s" s="817">
        <v>337</v>
      </c>
      <c r="AT118" s="320">
        <v>40</v>
      </c>
      <c r="AU118" s="776">
        <v>0</v>
      </c>
      <c r="AV118" s="765"/>
      <c r="AW118" t="s" s="817">
        <v>337</v>
      </c>
      <c r="AX118" s="320">
        <v>40</v>
      </c>
      <c r="AY118" s="776">
        <v>0</v>
      </c>
      <c r="AZ118" s="765"/>
      <c r="BA118" t="s" s="817">
        <v>337</v>
      </c>
      <c r="BB118" s="320">
        <v>40</v>
      </c>
      <c r="BC118" s="776">
        <v>0</v>
      </c>
      <c r="BD118" s="765"/>
      <c r="BE118" t="s" s="817">
        <v>337</v>
      </c>
      <c r="BF118" s="320">
        <v>40</v>
      </c>
      <c r="BG118" s="776">
        <v>0</v>
      </c>
      <c r="BH118" s="765"/>
      <c r="BI118" t="s" s="817">
        <v>337</v>
      </c>
      <c r="BJ118" s="320">
        <v>40</v>
      </c>
      <c r="BK118" s="776">
        <v>0</v>
      </c>
      <c r="BL118" s="765"/>
      <c r="BM118" t="s" s="817">
        <v>337</v>
      </c>
      <c r="BN118" s="320">
        <v>40</v>
      </c>
      <c r="BO118" s="776">
        <v>0</v>
      </c>
      <c r="BP118" s="765"/>
      <c r="BQ118" t="s" s="817">
        <v>337</v>
      </c>
      <c r="BR118" s="320">
        <v>40</v>
      </c>
      <c r="BS118" s="776">
        <v>0</v>
      </c>
      <c r="BT118" s="765"/>
      <c r="BU118" t="s" s="817">
        <v>337</v>
      </c>
      <c r="BV118" s="320">
        <v>40</v>
      </c>
      <c r="BW118" s="776">
        <v>0</v>
      </c>
      <c r="BX118" s="765"/>
      <c r="BY118" t="s" s="817">
        <v>337</v>
      </c>
      <c r="BZ118" s="320">
        <v>40</v>
      </c>
      <c r="CA118" s="776">
        <v>0</v>
      </c>
      <c r="CB118" s="765"/>
      <c r="CC118" t="s" s="817">
        <v>337</v>
      </c>
      <c r="CD118" s="320">
        <v>40</v>
      </c>
      <c r="CE118" s="776">
        <v>0</v>
      </c>
      <c r="CF118" s="765"/>
      <c r="CG118" t="s" s="817">
        <v>337</v>
      </c>
      <c r="CH118" s="320">
        <v>40</v>
      </c>
      <c r="CI118" s="776">
        <v>0</v>
      </c>
      <c r="CJ118" s="765"/>
      <c r="CK118" t="s" s="817">
        <v>337</v>
      </c>
      <c r="CL118" s="320">
        <v>40</v>
      </c>
      <c r="CM118" s="776">
        <v>0</v>
      </c>
      <c r="CN118" s="765"/>
      <c r="CO118" t="s" s="817">
        <v>337</v>
      </c>
      <c r="CP118" s="320">
        <v>40</v>
      </c>
      <c r="CQ118" s="776">
        <v>0</v>
      </c>
      <c r="CR118" s="765"/>
      <c r="CS118" t="s" s="817">
        <v>337</v>
      </c>
      <c r="CT118" s="320">
        <v>40</v>
      </c>
      <c r="CU118" s="776">
        <v>0</v>
      </c>
      <c r="CV118" s="765"/>
      <c r="CW118" t="s" s="817">
        <v>337</v>
      </c>
      <c r="CX118" s="320">
        <v>40</v>
      </c>
      <c r="CY118" s="776">
        <v>0</v>
      </c>
      <c r="CZ118" s="765"/>
      <c r="DA118" t="s" s="817">
        <v>337</v>
      </c>
      <c r="DB118" s="320">
        <v>40</v>
      </c>
      <c r="DC118" s="776">
        <v>0</v>
      </c>
      <c r="DD118" s="765"/>
      <c r="DE118" t="s" s="817">
        <v>337</v>
      </c>
      <c r="DF118" s="320">
        <v>40</v>
      </c>
      <c r="DG118" s="776">
        <v>0</v>
      </c>
      <c r="DH118" s="765"/>
      <c r="DI118" t="s" s="817">
        <v>337</v>
      </c>
      <c r="DJ118" s="320">
        <v>40</v>
      </c>
      <c r="DK118" s="776">
        <v>0</v>
      </c>
      <c r="DL118" s="765"/>
      <c r="DM118" t="s" s="817">
        <v>337</v>
      </c>
      <c r="DN118" s="320">
        <v>40</v>
      </c>
      <c r="DO118" s="776">
        <v>0</v>
      </c>
      <c r="DP118" s="765"/>
      <c r="DQ118" t="s" s="817">
        <v>337</v>
      </c>
      <c r="DR118" s="320">
        <v>40</v>
      </c>
      <c r="DS118" s="776">
        <v>0</v>
      </c>
      <c r="DT118" s="765"/>
      <c r="DU118" t="s" s="817">
        <v>337</v>
      </c>
      <c r="DV118" s="320">
        <v>40</v>
      </c>
      <c r="DW118" s="776">
        <v>0</v>
      </c>
      <c r="DX118" s="767"/>
    </row>
    <row r="119" ht="18.5" customHeight="1">
      <c r="A119" t="s" s="818">
        <v>341</v>
      </c>
      <c r="B119" s="320">
        <v>40</v>
      </c>
      <c r="C119" s="776">
        <v>0</v>
      </c>
      <c r="D119" s="765"/>
      <c r="E119" t="s" s="819">
        <v>341</v>
      </c>
      <c r="F119" s="320">
        <v>40</v>
      </c>
      <c r="G119" s="776">
        <v>0</v>
      </c>
      <c r="H119" s="765"/>
      <c r="I119" t="s" s="819">
        <v>341</v>
      </c>
      <c r="J119" s="320">
        <v>40</v>
      </c>
      <c r="K119" s="776">
        <v>0</v>
      </c>
      <c r="L119" s="765"/>
      <c r="M119" t="s" s="819">
        <v>341</v>
      </c>
      <c r="N119" s="320">
        <v>40</v>
      </c>
      <c r="O119" s="776">
        <v>0</v>
      </c>
      <c r="P119" s="765"/>
      <c r="Q119" t="s" s="819">
        <v>341</v>
      </c>
      <c r="R119" s="320">
        <v>40</v>
      </c>
      <c r="S119" s="776">
        <v>0</v>
      </c>
      <c r="T119" s="765"/>
      <c r="U119" t="s" s="819">
        <v>341</v>
      </c>
      <c r="V119" s="320">
        <v>40</v>
      </c>
      <c r="W119" s="776">
        <v>0</v>
      </c>
      <c r="X119" s="765"/>
      <c r="Y119" t="s" s="819">
        <v>341</v>
      </c>
      <c r="Z119" s="320">
        <v>40</v>
      </c>
      <c r="AA119" s="776">
        <v>0</v>
      </c>
      <c r="AB119" s="765"/>
      <c r="AC119" t="s" s="819">
        <v>341</v>
      </c>
      <c r="AD119" s="320">
        <v>40</v>
      </c>
      <c r="AE119" s="776">
        <v>0</v>
      </c>
      <c r="AF119" s="765"/>
      <c r="AG119" t="s" s="819">
        <v>341</v>
      </c>
      <c r="AH119" s="320">
        <v>40</v>
      </c>
      <c r="AI119" s="776">
        <v>0</v>
      </c>
      <c r="AJ119" s="765"/>
      <c r="AK119" t="s" s="819">
        <v>341</v>
      </c>
      <c r="AL119" s="320">
        <v>40</v>
      </c>
      <c r="AM119" s="776">
        <v>0</v>
      </c>
      <c r="AN119" s="765"/>
      <c r="AO119" t="s" s="819">
        <v>341</v>
      </c>
      <c r="AP119" s="320">
        <v>40</v>
      </c>
      <c r="AQ119" s="776">
        <v>0</v>
      </c>
      <c r="AR119" s="765"/>
      <c r="AS119" t="s" s="819">
        <v>341</v>
      </c>
      <c r="AT119" s="320">
        <v>40</v>
      </c>
      <c r="AU119" s="776">
        <v>0</v>
      </c>
      <c r="AV119" s="765"/>
      <c r="AW119" t="s" s="819">
        <v>341</v>
      </c>
      <c r="AX119" s="320">
        <v>40</v>
      </c>
      <c r="AY119" s="776">
        <v>0</v>
      </c>
      <c r="AZ119" s="765"/>
      <c r="BA119" t="s" s="819">
        <v>341</v>
      </c>
      <c r="BB119" s="320">
        <v>40</v>
      </c>
      <c r="BC119" s="776">
        <v>0</v>
      </c>
      <c r="BD119" s="765"/>
      <c r="BE119" t="s" s="819">
        <v>341</v>
      </c>
      <c r="BF119" s="320">
        <v>40</v>
      </c>
      <c r="BG119" s="776">
        <v>0</v>
      </c>
      <c r="BH119" s="765"/>
      <c r="BI119" t="s" s="819">
        <v>341</v>
      </c>
      <c r="BJ119" s="320">
        <v>40</v>
      </c>
      <c r="BK119" s="776">
        <v>0</v>
      </c>
      <c r="BL119" s="765"/>
      <c r="BM119" t="s" s="819">
        <v>341</v>
      </c>
      <c r="BN119" s="320">
        <v>40</v>
      </c>
      <c r="BO119" s="776">
        <v>0</v>
      </c>
      <c r="BP119" s="765"/>
      <c r="BQ119" t="s" s="819">
        <v>341</v>
      </c>
      <c r="BR119" s="320">
        <v>40</v>
      </c>
      <c r="BS119" s="776">
        <v>0</v>
      </c>
      <c r="BT119" s="765"/>
      <c r="BU119" t="s" s="819">
        <v>341</v>
      </c>
      <c r="BV119" s="320">
        <v>40</v>
      </c>
      <c r="BW119" s="776">
        <v>0</v>
      </c>
      <c r="BX119" s="765"/>
      <c r="BY119" t="s" s="819">
        <v>341</v>
      </c>
      <c r="BZ119" s="320">
        <v>40</v>
      </c>
      <c r="CA119" s="776">
        <v>0</v>
      </c>
      <c r="CB119" s="765"/>
      <c r="CC119" t="s" s="819">
        <v>341</v>
      </c>
      <c r="CD119" s="320">
        <v>40</v>
      </c>
      <c r="CE119" s="776">
        <v>0</v>
      </c>
      <c r="CF119" s="765"/>
      <c r="CG119" t="s" s="819">
        <v>341</v>
      </c>
      <c r="CH119" s="320">
        <v>40</v>
      </c>
      <c r="CI119" s="776">
        <v>0</v>
      </c>
      <c r="CJ119" s="765"/>
      <c r="CK119" t="s" s="819">
        <v>341</v>
      </c>
      <c r="CL119" s="320">
        <v>40</v>
      </c>
      <c r="CM119" s="776">
        <v>0</v>
      </c>
      <c r="CN119" s="765"/>
      <c r="CO119" t="s" s="819">
        <v>341</v>
      </c>
      <c r="CP119" s="320">
        <v>40</v>
      </c>
      <c r="CQ119" s="776">
        <v>0</v>
      </c>
      <c r="CR119" s="765"/>
      <c r="CS119" t="s" s="819">
        <v>341</v>
      </c>
      <c r="CT119" s="320">
        <v>40</v>
      </c>
      <c r="CU119" s="776">
        <v>0</v>
      </c>
      <c r="CV119" s="765"/>
      <c r="CW119" t="s" s="819">
        <v>341</v>
      </c>
      <c r="CX119" s="320">
        <v>40</v>
      </c>
      <c r="CY119" s="776">
        <v>0</v>
      </c>
      <c r="CZ119" s="765"/>
      <c r="DA119" t="s" s="819">
        <v>341</v>
      </c>
      <c r="DB119" s="320">
        <v>40</v>
      </c>
      <c r="DC119" s="776">
        <v>0</v>
      </c>
      <c r="DD119" s="765"/>
      <c r="DE119" t="s" s="819">
        <v>341</v>
      </c>
      <c r="DF119" s="320">
        <v>40</v>
      </c>
      <c r="DG119" s="776">
        <v>0</v>
      </c>
      <c r="DH119" s="765"/>
      <c r="DI119" t="s" s="819">
        <v>341</v>
      </c>
      <c r="DJ119" s="320">
        <v>40</v>
      </c>
      <c r="DK119" s="776">
        <v>0</v>
      </c>
      <c r="DL119" s="765"/>
      <c r="DM119" t="s" s="819">
        <v>341</v>
      </c>
      <c r="DN119" s="320">
        <v>40</v>
      </c>
      <c r="DO119" s="776">
        <v>0</v>
      </c>
      <c r="DP119" s="765"/>
      <c r="DQ119" t="s" s="819">
        <v>341</v>
      </c>
      <c r="DR119" s="320">
        <v>40</v>
      </c>
      <c r="DS119" s="776">
        <v>0</v>
      </c>
      <c r="DT119" s="765"/>
      <c r="DU119" t="s" s="819">
        <v>341</v>
      </c>
      <c r="DV119" s="320">
        <v>40</v>
      </c>
      <c r="DW119" s="776">
        <v>0</v>
      </c>
      <c r="DX119" s="767"/>
    </row>
    <row r="120" ht="17" customHeight="1">
      <c r="A120" t="s" s="820">
        <v>343</v>
      </c>
      <c r="B120" s="428">
        <v>30</v>
      </c>
      <c r="C120" s="776">
        <v>0</v>
      </c>
      <c r="D120" s="765"/>
      <c r="E120" t="s" s="821">
        <v>343</v>
      </c>
      <c r="F120" s="428">
        <v>30</v>
      </c>
      <c r="G120" s="776">
        <v>0</v>
      </c>
      <c r="H120" s="765"/>
      <c r="I120" t="s" s="821">
        <v>343</v>
      </c>
      <c r="J120" s="428">
        <v>30</v>
      </c>
      <c r="K120" s="776">
        <v>0</v>
      </c>
      <c r="L120" s="765"/>
      <c r="M120" t="s" s="821">
        <v>343</v>
      </c>
      <c r="N120" s="428">
        <v>30</v>
      </c>
      <c r="O120" s="776">
        <v>0</v>
      </c>
      <c r="P120" s="765"/>
      <c r="Q120" t="s" s="821">
        <v>343</v>
      </c>
      <c r="R120" s="428">
        <v>30</v>
      </c>
      <c r="S120" s="776">
        <v>0</v>
      </c>
      <c r="T120" s="765"/>
      <c r="U120" t="s" s="821">
        <v>343</v>
      </c>
      <c r="V120" s="428">
        <v>30</v>
      </c>
      <c r="W120" s="776">
        <v>0</v>
      </c>
      <c r="X120" s="765"/>
      <c r="Y120" t="s" s="821">
        <v>343</v>
      </c>
      <c r="Z120" s="428">
        <v>30</v>
      </c>
      <c r="AA120" s="776">
        <v>0</v>
      </c>
      <c r="AB120" s="765"/>
      <c r="AC120" t="s" s="821">
        <v>343</v>
      </c>
      <c r="AD120" s="428">
        <v>30</v>
      </c>
      <c r="AE120" s="776">
        <v>0</v>
      </c>
      <c r="AF120" s="765"/>
      <c r="AG120" t="s" s="821">
        <v>343</v>
      </c>
      <c r="AH120" s="428">
        <v>30</v>
      </c>
      <c r="AI120" s="776">
        <v>0</v>
      </c>
      <c r="AJ120" s="765"/>
      <c r="AK120" t="s" s="821">
        <v>343</v>
      </c>
      <c r="AL120" s="428">
        <v>30</v>
      </c>
      <c r="AM120" s="776">
        <v>0</v>
      </c>
      <c r="AN120" s="765"/>
      <c r="AO120" t="s" s="821">
        <v>343</v>
      </c>
      <c r="AP120" s="428">
        <v>30</v>
      </c>
      <c r="AQ120" s="776">
        <v>0</v>
      </c>
      <c r="AR120" s="765"/>
      <c r="AS120" t="s" s="821">
        <v>343</v>
      </c>
      <c r="AT120" s="428">
        <v>30</v>
      </c>
      <c r="AU120" s="776">
        <v>0</v>
      </c>
      <c r="AV120" s="765"/>
      <c r="AW120" t="s" s="821">
        <v>343</v>
      </c>
      <c r="AX120" s="428">
        <v>30</v>
      </c>
      <c r="AY120" s="776">
        <v>0</v>
      </c>
      <c r="AZ120" s="765"/>
      <c r="BA120" t="s" s="821">
        <v>343</v>
      </c>
      <c r="BB120" s="428">
        <v>30</v>
      </c>
      <c r="BC120" s="776">
        <v>0</v>
      </c>
      <c r="BD120" s="765"/>
      <c r="BE120" t="s" s="821">
        <v>343</v>
      </c>
      <c r="BF120" s="428">
        <v>30</v>
      </c>
      <c r="BG120" s="776">
        <v>0</v>
      </c>
      <c r="BH120" s="765"/>
      <c r="BI120" t="s" s="821">
        <v>343</v>
      </c>
      <c r="BJ120" s="428">
        <v>30</v>
      </c>
      <c r="BK120" s="776">
        <v>0</v>
      </c>
      <c r="BL120" s="765"/>
      <c r="BM120" t="s" s="821">
        <v>343</v>
      </c>
      <c r="BN120" s="428">
        <v>30</v>
      </c>
      <c r="BO120" s="776">
        <v>0</v>
      </c>
      <c r="BP120" s="765"/>
      <c r="BQ120" t="s" s="821">
        <v>343</v>
      </c>
      <c r="BR120" s="428">
        <v>30</v>
      </c>
      <c r="BS120" s="776">
        <v>0</v>
      </c>
      <c r="BT120" s="765"/>
      <c r="BU120" t="s" s="821">
        <v>343</v>
      </c>
      <c r="BV120" s="428">
        <v>30</v>
      </c>
      <c r="BW120" s="776">
        <v>0</v>
      </c>
      <c r="BX120" s="765"/>
      <c r="BY120" t="s" s="821">
        <v>343</v>
      </c>
      <c r="BZ120" s="428">
        <v>30</v>
      </c>
      <c r="CA120" s="776">
        <v>0</v>
      </c>
      <c r="CB120" s="765"/>
      <c r="CC120" t="s" s="821">
        <v>343</v>
      </c>
      <c r="CD120" s="428">
        <v>30</v>
      </c>
      <c r="CE120" s="776">
        <v>0</v>
      </c>
      <c r="CF120" s="765"/>
      <c r="CG120" t="s" s="821">
        <v>343</v>
      </c>
      <c r="CH120" s="428">
        <v>30</v>
      </c>
      <c r="CI120" s="776">
        <v>0</v>
      </c>
      <c r="CJ120" s="765"/>
      <c r="CK120" t="s" s="821">
        <v>343</v>
      </c>
      <c r="CL120" s="428">
        <v>30</v>
      </c>
      <c r="CM120" s="776">
        <v>0</v>
      </c>
      <c r="CN120" s="765"/>
      <c r="CO120" t="s" s="821">
        <v>343</v>
      </c>
      <c r="CP120" s="428">
        <v>30</v>
      </c>
      <c r="CQ120" s="776">
        <v>0</v>
      </c>
      <c r="CR120" s="765"/>
      <c r="CS120" t="s" s="821">
        <v>343</v>
      </c>
      <c r="CT120" s="428">
        <v>30</v>
      </c>
      <c r="CU120" s="776">
        <v>0</v>
      </c>
      <c r="CV120" s="765"/>
      <c r="CW120" t="s" s="821">
        <v>343</v>
      </c>
      <c r="CX120" s="428">
        <v>30</v>
      </c>
      <c r="CY120" s="776">
        <v>0</v>
      </c>
      <c r="CZ120" s="765"/>
      <c r="DA120" t="s" s="821">
        <v>343</v>
      </c>
      <c r="DB120" s="428">
        <v>30</v>
      </c>
      <c r="DC120" s="776">
        <v>0</v>
      </c>
      <c r="DD120" s="765"/>
      <c r="DE120" t="s" s="821">
        <v>343</v>
      </c>
      <c r="DF120" s="428">
        <v>30</v>
      </c>
      <c r="DG120" s="776">
        <v>0</v>
      </c>
      <c r="DH120" s="765"/>
      <c r="DI120" t="s" s="821">
        <v>343</v>
      </c>
      <c r="DJ120" s="428">
        <v>30</v>
      </c>
      <c r="DK120" s="776">
        <v>0</v>
      </c>
      <c r="DL120" s="765"/>
      <c r="DM120" t="s" s="821">
        <v>343</v>
      </c>
      <c r="DN120" s="428">
        <v>30</v>
      </c>
      <c r="DO120" s="776">
        <v>0</v>
      </c>
      <c r="DP120" s="765"/>
      <c r="DQ120" t="s" s="821">
        <v>343</v>
      </c>
      <c r="DR120" s="428">
        <v>30</v>
      </c>
      <c r="DS120" s="776">
        <v>0</v>
      </c>
      <c r="DT120" s="765"/>
      <c r="DU120" t="s" s="821">
        <v>343</v>
      </c>
      <c r="DV120" s="428">
        <v>30</v>
      </c>
      <c r="DW120" s="776">
        <v>0</v>
      </c>
      <c r="DX120" s="767"/>
    </row>
    <row r="121" ht="18" customHeight="1">
      <c r="A121" t="s" s="439">
        <v>347</v>
      </c>
      <c r="B121" s="428">
        <v>30</v>
      </c>
      <c r="C121" s="776">
        <v>0</v>
      </c>
      <c r="D121" s="765"/>
      <c r="E121" t="s" s="370">
        <v>347</v>
      </c>
      <c r="F121" s="428">
        <v>30</v>
      </c>
      <c r="G121" s="776">
        <v>0</v>
      </c>
      <c r="H121" s="765"/>
      <c r="I121" t="s" s="370">
        <v>347</v>
      </c>
      <c r="J121" s="428">
        <v>30</v>
      </c>
      <c r="K121" s="776">
        <v>0</v>
      </c>
      <c r="L121" s="765"/>
      <c r="M121" t="s" s="370">
        <v>347</v>
      </c>
      <c r="N121" s="428">
        <v>30</v>
      </c>
      <c r="O121" s="776">
        <v>0</v>
      </c>
      <c r="P121" s="765"/>
      <c r="Q121" t="s" s="370">
        <v>347</v>
      </c>
      <c r="R121" s="428">
        <v>30</v>
      </c>
      <c r="S121" s="776">
        <v>0</v>
      </c>
      <c r="T121" s="765"/>
      <c r="U121" t="s" s="370">
        <v>347</v>
      </c>
      <c r="V121" s="428">
        <v>30</v>
      </c>
      <c r="W121" s="776">
        <v>0</v>
      </c>
      <c r="X121" s="765"/>
      <c r="Y121" t="s" s="370">
        <v>347</v>
      </c>
      <c r="Z121" s="428">
        <v>30</v>
      </c>
      <c r="AA121" s="776">
        <v>0</v>
      </c>
      <c r="AB121" s="765"/>
      <c r="AC121" t="s" s="370">
        <v>347</v>
      </c>
      <c r="AD121" s="428">
        <v>30</v>
      </c>
      <c r="AE121" s="776">
        <v>0</v>
      </c>
      <c r="AF121" s="765"/>
      <c r="AG121" t="s" s="370">
        <v>347</v>
      </c>
      <c r="AH121" s="428">
        <v>30</v>
      </c>
      <c r="AI121" s="776">
        <v>0</v>
      </c>
      <c r="AJ121" s="765"/>
      <c r="AK121" t="s" s="370">
        <v>347</v>
      </c>
      <c r="AL121" s="428">
        <v>30</v>
      </c>
      <c r="AM121" s="776">
        <v>0</v>
      </c>
      <c r="AN121" s="765"/>
      <c r="AO121" t="s" s="370">
        <v>347</v>
      </c>
      <c r="AP121" s="428">
        <v>30</v>
      </c>
      <c r="AQ121" s="776">
        <v>0</v>
      </c>
      <c r="AR121" s="765"/>
      <c r="AS121" t="s" s="370">
        <v>347</v>
      </c>
      <c r="AT121" s="428">
        <v>30</v>
      </c>
      <c r="AU121" s="776">
        <v>0</v>
      </c>
      <c r="AV121" s="765"/>
      <c r="AW121" t="s" s="370">
        <v>347</v>
      </c>
      <c r="AX121" s="428">
        <v>30</v>
      </c>
      <c r="AY121" s="776">
        <v>0</v>
      </c>
      <c r="AZ121" s="765"/>
      <c r="BA121" t="s" s="370">
        <v>347</v>
      </c>
      <c r="BB121" s="428">
        <v>30</v>
      </c>
      <c r="BC121" s="776">
        <v>0</v>
      </c>
      <c r="BD121" s="765"/>
      <c r="BE121" t="s" s="370">
        <v>347</v>
      </c>
      <c r="BF121" s="428">
        <v>30</v>
      </c>
      <c r="BG121" s="776">
        <v>0</v>
      </c>
      <c r="BH121" s="765"/>
      <c r="BI121" t="s" s="370">
        <v>347</v>
      </c>
      <c r="BJ121" s="428">
        <v>30</v>
      </c>
      <c r="BK121" s="776">
        <v>0</v>
      </c>
      <c r="BL121" s="765"/>
      <c r="BM121" t="s" s="370">
        <v>347</v>
      </c>
      <c r="BN121" s="428">
        <v>30</v>
      </c>
      <c r="BO121" s="776">
        <v>0</v>
      </c>
      <c r="BP121" s="765"/>
      <c r="BQ121" t="s" s="370">
        <v>347</v>
      </c>
      <c r="BR121" s="428">
        <v>30</v>
      </c>
      <c r="BS121" s="776">
        <v>0</v>
      </c>
      <c r="BT121" s="765"/>
      <c r="BU121" t="s" s="370">
        <v>347</v>
      </c>
      <c r="BV121" s="428">
        <v>30</v>
      </c>
      <c r="BW121" s="776">
        <v>0</v>
      </c>
      <c r="BX121" s="765"/>
      <c r="BY121" t="s" s="370">
        <v>347</v>
      </c>
      <c r="BZ121" s="428">
        <v>30</v>
      </c>
      <c r="CA121" s="776">
        <v>0</v>
      </c>
      <c r="CB121" s="765"/>
      <c r="CC121" t="s" s="370">
        <v>347</v>
      </c>
      <c r="CD121" s="428">
        <v>30</v>
      </c>
      <c r="CE121" s="776">
        <v>0</v>
      </c>
      <c r="CF121" s="765"/>
      <c r="CG121" t="s" s="370">
        <v>347</v>
      </c>
      <c r="CH121" s="428">
        <v>30</v>
      </c>
      <c r="CI121" s="776">
        <v>0</v>
      </c>
      <c r="CJ121" s="765"/>
      <c r="CK121" t="s" s="370">
        <v>347</v>
      </c>
      <c r="CL121" s="428">
        <v>30</v>
      </c>
      <c r="CM121" s="776">
        <v>0</v>
      </c>
      <c r="CN121" s="765"/>
      <c r="CO121" t="s" s="370">
        <v>347</v>
      </c>
      <c r="CP121" s="428">
        <v>30</v>
      </c>
      <c r="CQ121" s="776">
        <v>0</v>
      </c>
      <c r="CR121" s="765"/>
      <c r="CS121" t="s" s="370">
        <v>347</v>
      </c>
      <c r="CT121" s="428">
        <v>30</v>
      </c>
      <c r="CU121" s="776">
        <v>0</v>
      </c>
      <c r="CV121" s="765"/>
      <c r="CW121" t="s" s="370">
        <v>347</v>
      </c>
      <c r="CX121" s="428">
        <v>30</v>
      </c>
      <c r="CY121" s="776">
        <v>0</v>
      </c>
      <c r="CZ121" s="765"/>
      <c r="DA121" t="s" s="370">
        <v>347</v>
      </c>
      <c r="DB121" s="428">
        <v>30</v>
      </c>
      <c r="DC121" s="776">
        <v>0</v>
      </c>
      <c r="DD121" s="765"/>
      <c r="DE121" t="s" s="370">
        <v>347</v>
      </c>
      <c r="DF121" s="428">
        <v>30</v>
      </c>
      <c r="DG121" s="776">
        <v>0</v>
      </c>
      <c r="DH121" s="765"/>
      <c r="DI121" t="s" s="370">
        <v>347</v>
      </c>
      <c r="DJ121" s="428">
        <v>30</v>
      </c>
      <c r="DK121" s="776">
        <v>0</v>
      </c>
      <c r="DL121" s="765"/>
      <c r="DM121" t="s" s="370">
        <v>347</v>
      </c>
      <c r="DN121" s="428">
        <v>30</v>
      </c>
      <c r="DO121" s="776">
        <v>0</v>
      </c>
      <c r="DP121" s="765"/>
      <c r="DQ121" t="s" s="370">
        <v>347</v>
      </c>
      <c r="DR121" s="428">
        <v>30</v>
      </c>
      <c r="DS121" s="776">
        <v>0</v>
      </c>
      <c r="DT121" s="765"/>
      <c r="DU121" t="s" s="370">
        <v>347</v>
      </c>
      <c r="DV121" s="428">
        <v>30</v>
      </c>
      <c r="DW121" s="776">
        <v>0</v>
      </c>
      <c r="DX121" s="767"/>
    </row>
    <row r="122" ht="18" customHeight="1">
      <c r="A122" t="s" s="439">
        <v>350</v>
      </c>
      <c r="B122" s="428">
        <v>50</v>
      </c>
      <c r="C122" s="776">
        <v>0</v>
      </c>
      <c r="D122" s="765"/>
      <c r="E122" t="s" s="370">
        <v>350</v>
      </c>
      <c r="F122" s="428">
        <v>50</v>
      </c>
      <c r="G122" s="776">
        <v>0</v>
      </c>
      <c r="H122" s="765"/>
      <c r="I122" t="s" s="370">
        <v>350</v>
      </c>
      <c r="J122" s="428">
        <v>50</v>
      </c>
      <c r="K122" s="776">
        <v>0</v>
      </c>
      <c r="L122" s="765"/>
      <c r="M122" t="s" s="370">
        <v>350</v>
      </c>
      <c r="N122" s="428">
        <v>50</v>
      </c>
      <c r="O122" s="776">
        <v>0</v>
      </c>
      <c r="P122" s="765"/>
      <c r="Q122" t="s" s="370">
        <v>350</v>
      </c>
      <c r="R122" s="428">
        <v>50</v>
      </c>
      <c r="S122" s="776">
        <v>0</v>
      </c>
      <c r="T122" s="765"/>
      <c r="U122" t="s" s="370">
        <v>350</v>
      </c>
      <c r="V122" s="428">
        <v>50</v>
      </c>
      <c r="W122" s="776">
        <v>0</v>
      </c>
      <c r="X122" s="765"/>
      <c r="Y122" t="s" s="370">
        <v>350</v>
      </c>
      <c r="Z122" s="428">
        <v>50</v>
      </c>
      <c r="AA122" s="776">
        <v>0</v>
      </c>
      <c r="AB122" s="765"/>
      <c r="AC122" t="s" s="370">
        <v>350</v>
      </c>
      <c r="AD122" s="428">
        <v>50</v>
      </c>
      <c r="AE122" s="776">
        <v>0</v>
      </c>
      <c r="AF122" s="765"/>
      <c r="AG122" t="s" s="370">
        <v>350</v>
      </c>
      <c r="AH122" s="428">
        <v>50</v>
      </c>
      <c r="AI122" s="776">
        <v>0</v>
      </c>
      <c r="AJ122" s="765"/>
      <c r="AK122" t="s" s="370">
        <v>350</v>
      </c>
      <c r="AL122" s="428">
        <v>50</v>
      </c>
      <c r="AM122" s="776">
        <v>0</v>
      </c>
      <c r="AN122" s="765"/>
      <c r="AO122" t="s" s="370">
        <v>350</v>
      </c>
      <c r="AP122" s="428">
        <v>50</v>
      </c>
      <c r="AQ122" s="776">
        <v>0</v>
      </c>
      <c r="AR122" s="765"/>
      <c r="AS122" t="s" s="370">
        <v>350</v>
      </c>
      <c r="AT122" s="428">
        <v>50</v>
      </c>
      <c r="AU122" s="776">
        <v>0</v>
      </c>
      <c r="AV122" s="765"/>
      <c r="AW122" t="s" s="370">
        <v>350</v>
      </c>
      <c r="AX122" s="428">
        <v>50</v>
      </c>
      <c r="AY122" s="776">
        <v>0</v>
      </c>
      <c r="AZ122" s="765"/>
      <c r="BA122" t="s" s="370">
        <v>350</v>
      </c>
      <c r="BB122" s="428">
        <v>50</v>
      </c>
      <c r="BC122" s="776">
        <v>0</v>
      </c>
      <c r="BD122" s="765"/>
      <c r="BE122" t="s" s="370">
        <v>350</v>
      </c>
      <c r="BF122" s="428">
        <v>50</v>
      </c>
      <c r="BG122" s="776">
        <v>0</v>
      </c>
      <c r="BH122" s="765"/>
      <c r="BI122" t="s" s="370">
        <v>350</v>
      </c>
      <c r="BJ122" s="428">
        <v>50</v>
      </c>
      <c r="BK122" s="776">
        <v>0</v>
      </c>
      <c r="BL122" s="765"/>
      <c r="BM122" t="s" s="370">
        <v>350</v>
      </c>
      <c r="BN122" s="428">
        <v>50</v>
      </c>
      <c r="BO122" s="776">
        <v>0</v>
      </c>
      <c r="BP122" s="765"/>
      <c r="BQ122" t="s" s="370">
        <v>350</v>
      </c>
      <c r="BR122" s="428">
        <v>50</v>
      </c>
      <c r="BS122" s="776">
        <v>0</v>
      </c>
      <c r="BT122" s="765"/>
      <c r="BU122" t="s" s="370">
        <v>350</v>
      </c>
      <c r="BV122" s="428">
        <v>50</v>
      </c>
      <c r="BW122" s="776">
        <v>0</v>
      </c>
      <c r="BX122" s="765"/>
      <c r="BY122" t="s" s="370">
        <v>350</v>
      </c>
      <c r="BZ122" s="428">
        <v>50</v>
      </c>
      <c r="CA122" s="776">
        <v>0</v>
      </c>
      <c r="CB122" s="765"/>
      <c r="CC122" t="s" s="370">
        <v>350</v>
      </c>
      <c r="CD122" s="428">
        <v>50</v>
      </c>
      <c r="CE122" s="776">
        <v>0</v>
      </c>
      <c r="CF122" s="765"/>
      <c r="CG122" t="s" s="370">
        <v>350</v>
      </c>
      <c r="CH122" s="428">
        <v>50</v>
      </c>
      <c r="CI122" s="776">
        <v>0</v>
      </c>
      <c r="CJ122" s="765"/>
      <c r="CK122" t="s" s="370">
        <v>350</v>
      </c>
      <c r="CL122" s="428">
        <v>50</v>
      </c>
      <c r="CM122" s="776">
        <v>0</v>
      </c>
      <c r="CN122" s="765"/>
      <c r="CO122" t="s" s="370">
        <v>350</v>
      </c>
      <c r="CP122" s="428">
        <v>50</v>
      </c>
      <c r="CQ122" s="776">
        <v>0</v>
      </c>
      <c r="CR122" s="765"/>
      <c r="CS122" t="s" s="370">
        <v>350</v>
      </c>
      <c r="CT122" s="428">
        <v>50</v>
      </c>
      <c r="CU122" s="776">
        <v>0</v>
      </c>
      <c r="CV122" s="765"/>
      <c r="CW122" t="s" s="370">
        <v>350</v>
      </c>
      <c r="CX122" s="428">
        <v>50</v>
      </c>
      <c r="CY122" s="776">
        <v>0</v>
      </c>
      <c r="CZ122" s="765"/>
      <c r="DA122" t="s" s="370">
        <v>350</v>
      </c>
      <c r="DB122" s="428">
        <v>50</v>
      </c>
      <c r="DC122" s="776">
        <v>0</v>
      </c>
      <c r="DD122" s="765"/>
      <c r="DE122" t="s" s="370">
        <v>350</v>
      </c>
      <c r="DF122" s="428">
        <v>50</v>
      </c>
      <c r="DG122" s="776">
        <v>0</v>
      </c>
      <c r="DH122" s="765"/>
      <c r="DI122" t="s" s="370">
        <v>350</v>
      </c>
      <c r="DJ122" s="428">
        <v>50</v>
      </c>
      <c r="DK122" s="776">
        <v>0</v>
      </c>
      <c r="DL122" s="765"/>
      <c r="DM122" t="s" s="370">
        <v>350</v>
      </c>
      <c r="DN122" s="428">
        <v>50</v>
      </c>
      <c r="DO122" s="776">
        <v>0</v>
      </c>
      <c r="DP122" s="765"/>
      <c r="DQ122" t="s" s="370">
        <v>350</v>
      </c>
      <c r="DR122" s="428">
        <v>50</v>
      </c>
      <c r="DS122" s="776">
        <v>0</v>
      </c>
      <c r="DT122" s="765"/>
      <c r="DU122" t="s" s="370">
        <v>350</v>
      </c>
      <c r="DV122" s="428">
        <v>50</v>
      </c>
      <c r="DW122" s="776">
        <v>0</v>
      </c>
      <c r="DX122" s="767"/>
    </row>
    <row r="123" ht="18" customHeight="1">
      <c r="A123" t="s" s="813">
        <v>354</v>
      </c>
      <c r="B123" s="822">
        <v>30</v>
      </c>
      <c r="C123" s="776">
        <v>0</v>
      </c>
      <c r="D123" s="765"/>
      <c r="E123" t="s" s="815">
        <v>354</v>
      </c>
      <c r="F123" s="822">
        <v>30</v>
      </c>
      <c r="G123" s="776">
        <v>0</v>
      </c>
      <c r="H123" s="765"/>
      <c r="I123" t="s" s="815">
        <v>354</v>
      </c>
      <c r="J123" s="822">
        <v>30</v>
      </c>
      <c r="K123" s="776">
        <v>0</v>
      </c>
      <c r="L123" s="765"/>
      <c r="M123" t="s" s="815">
        <v>354</v>
      </c>
      <c r="N123" s="822">
        <v>30</v>
      </c>
      <c r="O123" s="776">
        <v>0</v>
      </c>
      <c r="P123" s="765"/>
      <c r="Q123" t="s" s="815">
        <v>354</v>
      </c>
      <c r="R123" s="822">
        <v>30</v>
      </c>
      <c r="S123" s="776">
        <v>0</v>
      </c>
      <c r="T123" s="765"/>
      <c r="U123" t="s" s="815">
        <v>354</v>
      </c>
      <c r="V123" s="822">
        <v>30</v>
      </c>
      <c r="W123" s="776">
        <v>0</v>
      </c>
      <c r="X123" s="765"/>
      <c r="Y123" t="s" s="815">
        <v>354</v>
      </c>
      <c r="Z123" s="822">
        <v>30</v>
      </c>
      <c r="AA123" s="776">
        <v>0</v>
      </c>
      <c r="AB123" s="765"/>
      <c r="AC123" t="s" s="815">
        <v>354</v>
      </c>
      <c r="AD123" s="822">
        <v>30</v>
      </c>
      <c r="AE123" s="776">
        <v>0</v>
      </c>
      <c r="AF123" s="765"/>
      <c r="AG123" t="s" s="815">
        <v>354</v>
      </c>
      <c r="AH123" s="822">
        <v>30</v>
      </c>
      <c r="AI123" s="776">
        <v>0</v>
      </c>
      <c r="AJ123" s="765"/>
      <c r="AK123" t="s" s="815">
        <v>354</v>
      </c>
      <c r="AL123" s="822">
        <v>30</v>
      </c>
      <c r="AM123" s="776">
        <v>0</v>
      </c>
      <c r="AN123" s="765"/>
      <c r="AO123" t="s" s="815">
        <v>354</v>
      </c>
      <c r="AP123" s="822">
        <v>30</v>
      </c>
      <c r="AQ123" s="776">
        <v>0</v>
      </c>
      <c r="AR123" s="765"/>
      <c r="AS123" t="s" s="815">
        <v>354</v>
      </c>
      <c r="AT123" s="822">
        <v>30</v>
      </c>
      <c r="AU123" s="776">
        <v>0</v>
      </c>
      <c r="AV123" s="765"/>
      <c r="AW123" t="s" s="815">
        <v>354</v>
      </c>
      <c r="AX123" s="822">
        <v>30</v>
      </c>
      <c r="AY123" s="776">
        <v>0</v>
      </c>
      <c r="AZ123" s="765"/>
      <c r="BA123" t="s" s="815">
        <v>354</v>
      </c>
      <c r="BB123" s="822">
        <v>30</v>
      </c>
      <c r="BC123" s="776">
        <v>0</v>
      </c>
      <c r="BD123" s="765"/>
      <c r="BE123" t="s" s="815">
        <v>354</v>
      </c>
      <c r="BF123" s="822">
        <v>30</v>
      </c>
      <c r="BG123" s="776">
        <v>0</v>
      </c>
      <c r="BH123" s="765"/>
      <c r="BI123" t="s" s="815">
        <v>354</v>
      </c>
      <c r="BJ123" s="822">
        <v>30</v>
      </c>
      <c r="BK123" s="776">
        <v>0</v>
      </c>
      <c r="BL123" s="765"/>
      <c r="BM123" t="s" s="815">
        <v>354</v>
      </c>
      <c r="BN123" s="822">
        <v>30</v>
      </c>
      <c r="BO123" s="776">
        <v>0</v>
      </c>
      <c r="BP123" s="765"/>
      <c r="BQ123" t="s" s="815">
        <v>354</v>
      </c>
      <c r="BR123" s="822">
        <v>30</v>
      </c>
      <c r="BS123" s="776">
        <v>0</v>
      </c>
      <c r="BT123" s="765"/>
      <c r="BU123" t="s" s="815">
        <v>354</v>
      </c>
      <c r="BV123" s="822">
        <v>30</v>
      </c>
      <c r="BW123" s="776">
        <v>0</v>
      </c>
      <c r="BX123" s="765"/>
      <c r="BY123" t="s" s="815">
        <v>354</v>
      </c>
      <c r="BZ123" s="822">
        <v>30</v>
      </c>
      <c r="CA123" s="776">
        <v>0</v>
      </c>
      <c r="CB123" s="765"/>
      <c r="CC123" t="s" s="815">
        <v>354</v>
      </c>
      <c r="CD123" s="822">
        <v>30</v>
      </c>
      <c r="CE123" s="776">
        <v>0</v>
      </c>
      <c r="CF123" s="765"/>
      <c r="CG123" t="s" s="815">
        <v>354</v>
      </c>
      <c r="CH123" s="822">
        <v>30</v>
      </c>
      <c r="CI123" s="776">
        <v>0</v>
      </c>
      <c r="CJ123" s="765"/>
      <c r="CK123" t="s" s="815">
        <v>354</v>
      </c>
      <c r="CL123" s="822">
        <v>30</v>
      </c>
      <c r="CM123" s="776">
        <v>0</v>
      </c>
      <c r="CN123" s="765"/>
      <c r="CO123" t="s" s="815">
        <v>354</v>
      </c>
      <c r="CP123" s="822">
        <v>30</v>
      </c>
      <c r="CQ123" s="776">
        <v>0</v>
      </c>
      <c r="CR123" s="765"/>
      <c r="CS123" t="s" s="815">
        <v>354</v>
      </c>
      <c r="CT123" s="822">
        <v>30</v>
      </c>
      <c r="CU123" s="776">
        <v>0</v>
      </c>
      <c r="CV123" s="765"/>
      <c r="CW123" t="s" s="815">
        <v>354</v>
      </c>
      <c r="CX123" s="822">
        <v>30</v>
      </c>
      <c r="CY123" s="776">
        <v>0</v>
      </c>
      <c r="CZ123" s="765"/>
      <c r="DA123" t="s" s="815">
        <v>354</v>
      </c>
      <c r="DB123" s="822">
        <v>30</v>
      </c>
      <c r="DC123" s="776">
        <v>0</v>
      </c>
      <c r="DD123" s="765"/>
      <c r="DE123" t="s" s="815">
        <v>354</v>
      </c>
      <c r="DF123" s="822">
        <v>30</v>
      </c>
      <c r="DG123" s="776">
        <v>0</v>
      </c>
      <c r="DH123" s="765"/>
      <c r="DI123" t="s" s="815">
        <v>354</v>
      </c>
      <c r="DJ123" s="822">
        <v>30</v>
      </c>
      <c r="DK123" s="776">
        <v>0</v>
      </c>
      <c r="DL123" s="765"/>
      <c r="DM123" t="s" s="815">
        <v>354</v>
      </c>
      <c r="DN123" s="822">
        <v>30</v>
      </c>
      <c r="DO123" s="776">
        <v>0</v>
      </c>
      <c r="DP123" s="765"/>
      <c r="DQ123" t="s" s="815">
        <v>354</v>
      </c>
      <c r="DR123" s="822">
        <v>30</v>
      </c>
      <c r="DS123" s="776">
        <v>0</v>
      </c>
      <c r="DT123" s="765"/>
      <c r="DU123" t="s" s="815">
        <v>354</v>
      </c>
      <c r="DV123" s="822">
        <v>30</v>
      </c>
      <c r="DW123" s="776">
        <v>0</v>
      </c>
      <c r="DX123" s="767"/>
    </row>
    <row r="124" ht="18" customHeight="1">
      <c r="A124" t="s" s="813">
        <v>358</v>
      </c>
      <c r="B124" s="822">
        <v>35</v>
      </c>
      <c r="C124" s="776">
        <v>0</v>
      </c>
      <c r="D124" s="765"/>
      <c r="E124" t="s" s="815">
        <v>358</v>
      </c>
      <c r="F124" s="822">
        <v>35</v>
      </c>
      <c r="G124" s="776">
        <v>0</v>
      </c>
      <c r="H124" s="765"/>
      <c r="I124" t="s" s="815">
        <v>358</v>
      </c>
      <c r="J124" s="822">
        <v>35</v>
      </c>
      <c r="K124" s="776">
        <v>0</v>
      </c>
      <c r="L124" s="765"/>
      <c r="M124" t="s" s="815">
        <v>358</v>
      </c>
      <c r="N124" s="822">
        <v>35</v>
      </c>
      <c r="O124" s="776">
        <v>0</v>
      </c>
      <c r="P124" s="765"/>
      <c r="Q124" t="s" s="815">
        <v>358</v>
      </c>
      <c r="R124" s="822">
        <v>35</v>
      </c>
      <c r="S124" s="776">
        <v>0</v>
      </c>
      <c r="T124" s="765"/>
      <c r="U124" t="s" s="815">
        <v>358</v>
      </c>
      <c r="V124" s="822">
        <v>35</v>
      </c>
      <c r="W124" s="776">
        <v>0</v>
      </c>
      <c r="X124" s="765"/>
      <c r="Y124" t="s" s="815">
        <v>358</v>
      </c>
      <c r="Z124" s="822">
        <v>35</v>
      </c>
      <c r="AA124" s="776">
        <v>0</v>
      </c>
      <c r="AB124" s="765"/>
      <c r="AC124" t="s" s="815">
        <v>358</v>
      </c>
      <c r="AD124" s="822">
        <v>35</v>
      </c>
      <c r="AE124" s="776">
        <v>0</v>
      </c>
      <c r="AF124" s="765"/>
      <c r="AG124" t="s" s="815">
        <v>358</v>
      </c>
      <c r="AH124" s="822">
        <v>35</v>
      </c>
      <c r="AI124" s="776">
        <v>0</v>
      </c>
      <c r="AJ124" s="765"/>
      <c r="AK124" t="s" s="815">
        <v>358</v>
      </c>
      <c r="AL124" s="822">
        <v>35</v>
      </c>
      <c r="AM124" s="776">
        <v>0</v>
      </c>
      <c r="AN124" s="765"/>
      <c r="AO124" t="s" s="815">
        <v>358</v>
      </c>
      <c r="AP124" s="822">
        <v>35</v>
      </c>
      <c r="AQ124" s="776">
        <v>0</v>
      </c>
      <c r="AR124" s="765"/>
      <c r="AS124" t="s" s="815">
        <v>358</v>
      </c>
      <c r="AT124" s="822">
        <v>35</v>
      </c>
      <c r="AU124" s="776">
        <v>0</v>
      </c>
      <c r="AV124" s="765"/>
      <c r="AW124" t="s" s="815">
        <v>358</v>
      </c>
      <c r="AX124" s="822">
        <v>35</v>
      </c>
      <c r="AY124" s="776">
        <v>0</v>
      </c>
      <c r="AZ124" s="765"/>
      <c r="BA124" t="s" s="815">
        <v>358</v>
      </c>
      <c r="BB124" s="822">
        <v>35</v>
      </c>
      <c r="BC124" s="776">
        <v>0</v>
      </c>
      <c r="BD124" s="765"/>
      <c r="BE124" t="s" s="815">
        <v>358</v>
      </c>
      <c r="BF124" s="822">
        <v>35</v>
      </c>
      <c r="BG124" s="776">
        <v>0</v>
      </c>
      <c r="BH124" s="765"/>
      <c r="BI124" t="s" s="815">
        <v>358</v>
      </c>
      <c r="BJ124" s="822">
        <v>35</v>
      </c>
      <c r="BK124" s="776">
        <v>0</v>
      </c>
      <c r="BL124" s="765"/>
      <c r="BM124" t="s" s="815">
        <v>358</v>
      </c>
      <c r="BN124" s="822">
        <v>35</v>
      </c>
      <c r="BO124" s="776">
        <v>0</v>
      </c>
      <c r="BP124" s="765"/>
      <c r="BQ124" t="s" s="815">
        <v>358</v>
      </c>
      <c r="BR124" s="822">
        <v>35</v>
      </c>
      <c r="BS124" s="776">
        <v>0</v>
      </c>
      <c r="BT124" s="765"/>
      <c r="BU124" t="s" s="815">
        <v>358</v>
      </c>
      <c r="BV124" s="822">
        <v>35</v>
      </c>
      <c r="BW124" s="776">
        <v>0</v>
      </c>
      <c r="BX124" s="765"/>
      <c r="BY124" t="s" s="815">
        <v>358</v>
      </c>
      <c r="BZ124" s="822">
        <v>35</v>
      </c>
      <c r="CA124" s="776">
        <v>0</v>
      </c>
      <c r="CB124" s="765"/>
      <c r="CC124" t="s" s="815">
        <v>358</v>
      </c>
      <c r="CD124" s="822">
        <v>35</v>
      </c>
      <c r="CE124" s="776">
        <v>0</v>
      </c>
      <c r="CF124" s="765"/>
      <c r="CG124" t="s" s="815">
        <v>358</v>
      </c>
      <c r="CH124" s="822">
        <v>35</v>
      </c>
      <c r="CI124" s="776">
        <v>0</v>
      </c>
      <c r="CJ124" s="765"/>
      <c r="CK124" t="s" s="815">
        <v>358</v>
      </c>
      <c r="CL124" s="822">
        <v>35</v>
      </c>
      <c r="CM124" s="776">
        <v>0</v>
      </c>
      <c r="CN124" s="765"/>
      <c r="CO124" t="s" s="815">
        <v>358</v>
      </c>
      <c r="CP124" s="822">
        <v>35</v>
      </c>
      <c r="CQ124" s="776">
        <v>0</v>
      </c>
      <c r="CR124" s="765"/>
      <c r="CS124" t="s" s="815">
        <v>358</v>
      </c>
      <c r="CT124" s="822">
        <v>35</v>
      </c>
      <c r="CU124" s="776">
        <v>0</v>
      </c>
      <c r="CV124" s="765"/>
      <c r="CW124" t="s" s="815">
        <v>358</v>
      </c>
      <c r="CX124" s="822">
        <v>35</v>
      </c>
      <c r="CY124" s="776">
        <v>0</v>
      </c>
      <c r="CZ124" s="765"/>
      <c r="DA124" t="s" s="815">
        <v>358</v>
      </c>
      <c r="DB124" s="822">
        <v>35</v>
      </c>
      <c r="DC124" s="776">
        <v>0</v>
      </c>
      <c r="DD124" s="765"/>
      <c r="DE124" t="s" s="815">
        <v>358</v>
      </c>
      <c r="DF124" s="822">
        <v>35</v>
      </c>
      <c r="DG124" s="776">
        <v>0</v>
      </c>
      <c r="DH124" s="765"/>
      <c r="DI124" t="s" s="815">
        <v>358</v>
      </c>
      <c r="DJ124" s="822">
        <v>35</v>
      </c>
      <c r="DK124" s="776">
        <v>0</v>
      </c>
      <c r="DL124" s="765"/>
      <c r="DM124" t="s" s="815">
        <v>358</v>
      </c>
      <c r="DN124" s="822">
        <v>35</v>
      </c>
      <c r="DO124" s="776">
        <v>0</v>
      </c>
      <c r="DP124" s="765"/>
      <c r="DQ124" t="s" s="815">
        <v>358</v>
      </c>
      <c r="DR124" s="822">
        <v>35</v>
      </c>
      <c r="DS124" s="776">
        <v>0</v>
      </c>
      <c r="DT124" s="765"/>
      <c r="DU124" t="s" s="815">
        <v>358</v>
      </c>
      <c r="DV124" s="822">
        <v>35</v>
      </c>
      <c r="DW124" s="776">
        <v>0</v>
      </c>
      <c r="DX124" s="767"/>
    </row>
    <row r="125" ht="18" customHeight="1">
      <c r="A125" t="s" s="823">
        <v>362</v>
      </c>
      <c r="B125" s="822">
        <v>30</v>
      </c>
      <c r="C125" s="776">
        <v>0</v>
      </c>
      <c r="D125" s="765"/>
      <c r="E125" t="s" s="824">
        <v>362</v>
      </c>
      <c r="F125" s="822">
        <v>30</v>
      </c>
      <c r="G125" s="776">
        <v>0</v>
      </c>
      <c r="H125" s="765"/>
      <c r="I125" t="s" s="824">
        <v>362</v>
      </c>
      <c r="J125" s="822">
        <v>30</v>
      </c>
      <c r="K125" s="776">
        <v>0</v>
      </c>
      <c r="L125" s="765"/>
      <c r="M125" t="s" s="824">
        <v>362</v>
      </c>
      <c r="N125" s="822">
        <v>30</v>
      </c>
      <c r="O125" s="776">
        <v>0</v>
      </c>
      <c r="P125" s="765"/>
      <c r="Q125" t="s" s="824">
        <v>362</v>
      </c>
      <c r="R125" s="822">
        <v>30</v>
      </c>
      <c r="S125" s="776">
        <v>0</v>
      </c>
      <c r="T125" s="765"/>
      <c r="U125" t="s" s="824">
        <v>362</v>
      </c>
      <c r="V125" s="822">
        <v>30</v>
      </c>
      <c r="W125" s="776">
        <v>0</v>
      </c>
      <c r="X125" s="765"/>
      <c r="Y125" t="s" s="824">
        <v>362</v>
      </c>
      <c r="Z125" s="822">
        <v>30</v>
      </c>
      <c r="AA125" s="776">
        <v>0</v>
      </c>
      <c r="AB125" s="765"/>
      <c r="AC125" t="s" s="824">
        <v>362</v>
      </c>
      <c r="AD125" s="822">
        <v>30</v>
      </c>
      <c r="AE125" s="776">
        <v>0</v>
      </c>
      <c r="AF125" s="765"/>
      <c r="AG125" t="s" s="824">
        <v>362</v>
      </c>
      <c r="AH125" s="822">
        <v>30</v>
      </c>
      <c r="AI125" s="776">
        <v>0</v>
      </c>
      <c r="AJ125" s="765"/>
      <c r="AK125" t="s" s="824">
        <v>362</v>
      </c>
      <c r="AL125" s="822">
        <v>30</v>
      </c>
      <c r="AM125" s="776">
        <v>0</v>
      </c>
      <c r="AN125" s="765"/>
      <c r="AO125" t="s" s="824">
        <v>362</v>
      </c>
      <c r="AP125" s="822">
        <v>30</v>
      </c>
      <c r="AQ125" s="776">
        <v>0</v>
      </c>
      <c r="AR125" s="765"/>
      <c r="AS125" t="s" s="824">
        <v>362</v>
      </c>
      <c r="AT125" s="822">
        <v>30</v>
      </c>
      <c r="AU125" s="776">
        <v>0</v>
      </c>
      <c r="AV125" s="765"/>
      <c r="AW125" t="s" s="824">
        <v>362</v>
      </c>
      <c r="AX125" s="822">
        <v>30</v>
      </c>
      <c r="AY125" s="776">
        <v>0</v>
      </c>
      <c r="AZ125" s="765"/>
      <c r="BA125" t="s" s="824">
        <v>362</v>
      </c>
      <c r="BB125" s="822">
        <v>30</v>
      </c>
      <c r="BC125" s="776">
        <v>0</v>
      </c>
      <c r="BD125" s="765"/>
      <c r="BE125" t="s" s="824">
        <v>362</v>
      </c>
      <c r="BF125" s="822">
        <v>30</v>
      </c>
      <c r="BG125" s="776">
        <v>0</v>
      </c>
      <c r="BH125" s="765"/>
      <c r="BI125" t="s" s="824">
        <v>362</v>
      </c>
      <c r="BJ125" s="822">
        <v>30</v>
      </c>
      <c r="BK125" s="776">
        <v>0</v>
      </c>
      <c r="BL125" s="765"/>
      <c r="BM125" t="s" s="824">
        <v>362</v>
      </c>
      <c r="BN125" s="822">
        <v>30</v>
      </c>
      <c r="BO125" s="776">
        <v>0</v>
      </c>
      <c r="BP125" s="765"/>
      <c r="BQ125" t="s" s="824">
        <v>362</v>
      </c>
      <c r="BR125" s="822">
        <v>30</v>
      </c>
      <c r="BS125" s="776">
        <v>0</v>
      </c>
      <c r="BT125" s="765"/>
      <c r="BU125" t="s" s="824">
        <v>362</v>
      </c>
      <c r="BV125" s="822">
        <v>30</v>
      </c>
      <c r="BW125" s="776">
        <v>0</v>
      </c>
      <c r="BX125" s="765"/>
      <c r="BY125" t="s" s="824">
        <v>362</v>
      </c>
      <c r="BZ125" s="822">
        <v>30</v>
      </c>
      <c r="CA125" s="776">
        <v>0</v>
      </c>
      <c r="CB125" s="765"/>
      <c r="CC125" t="s" s="824">
        <v>362</v>
      </c>
      <c r="CD125" s="822">
        <v>30</v>
      </c>
      <c r="CE125" s="776">
        <v>0</v>
      </c>
      <c r="CF125" s="765"/>
      <c r="CG125" t="s" s="824">
        <v>362</v>
      </c>
      <c r="CH125" s="822">
        <v>30</v>
      </c>
      <c r="CI125" s="776">
        <v>0</v>
      </c>
      <c r="CJ125" s="765"/>
      <c r="CK125" t="s" s="824">
        <v>362</v>
      </c>
      <c r="CL125" s="822">
        <v>30</v>
      </c>
      <c r="CM125" s="776">
        <v>0</v>
      </c>
      <c r="CN125" s="765"/>
      <c r="CO125" t="s" s="824">
        <v>362</v>
      </c>
      <c r="CP125" s="822">
        <v>30</v>
      </c>
      <c r="CQ125" s="776">
        <v>0</v>
      </c>
      <c r="CR125" s="765"/>
      <c r="CS125" t="s" s="824">
        <v>362</v>
      </c>
      <c r="CT125" s="822">
        <v>30</v>
      </c>
      <c r="CU125" s="776">
        <v>0</v>
      </c>
      <c r="CV125" s="765"/>
      <c r="CW125" t="s" s="824">
        <v>362</v>
      </c>
      <c r="CX125" s="822">
        <v>30</v>
      </c>
      <c r="CY125" s="776">
        <v>0</v>
      </c>
      <c r="CZ125" s="765"/>
      <c r="DA125" t="s" s="824">
        <v>362</v>
      </c>
      <c r="DB125" s="822">
        <v>30</v>
      </c>
      <c r="DC125" s="776">
        <v>0</v>
      </c>
      <c r="DD125" s="765"/>
      <c r="DE125" t="s" s="824">
        <v>362</v>
      </c>
      <c r="DF125" s="822">
        <v>30</v>
      </c>
      <c r="DG125" s="776">
        <v>0</v>
      </c>
      <c r="DH125" s="765"/>
      <c r="DI125" t="s" s="824">
        <v>362</v>
      </c>
      <c r="DJ125" s="822">
        <v>30</v>
      </c>
      <c r="DK125" s="776">
        <v>0</v>
      </c>
      <c r="DL125" s="765"/>
      <c r="DM125" t="s" s="824">
        <v>362</v>
      </c>
      <c r="DN125" s="822">
        <v>30</v>
      </c>
      <c r="DO125" s="776">
        <v>0</v>
      </c>
      <c r="DP125" s="765"/>
      <c r="DQ125" t="s" s="824">
        <v>362</v>
      </c>
      <c r="DR125" s="822">
        <v>30</v>
      </c>
      <c r="DS125" s="776">
        <v>0</v>
      </c>
      <c r="DT125" s="765"/>
      <c r="DU125" t="s" s="824">
        <v>362</v>
      </c>
      <c r="DV125" s="822">
        <v>30</v>
      </c>
      <c r="DW125" s="776">
        <v>0</v>
      </c>
      <c r="DX125" s="767"/>
    </row>
    <row r="126" ht="18" customHeight="1">
      <c r="A126" t="s" s="825">
        <v>366</v>
      </c>
      <c r="B126" s="826">
        <v>40</v>
      </c>
      <c r="C126" s="827">
        <v>0</v>
      </c>
      <c r="D126" s="828"/>
      <c r="E126" t="s" s="829">
        <v>366</v>
      </c>
      <c r="F126" s="826">
        <v>40</v>
      </c>
      <c r="G126" s="827">
        <v>0</v>
      </c>
      <c r="H126" s="828"/>
      <c r="I126" t="s" s="829">
        <v>366</v>
      </c>
      <c r="J126" s="826">
        <v>40</v>
      </c>
      <c r="K126" s="827">
        <v>0</v>
      </c>
      <c r="L126" s="828"/>
      <c r="M126" t="s" s="829">
        <v>366</v>
      </c>
      <c r="N126" s="826">
        <v>40</v>
      </c>
      <c r="O126" s="827">
        <v>0</v>
      </c>
      <c r="P126" s="828"/>
      <c r="Q126" t="s" s="829">
        <v>366</v>
      </c>
      <c r="R126" s="826">
        <v>40</v>
      </c>
      <c r="S126" s="827">
        <v>0</v>
      </c>
      <c r="T126" s="828"/>
      <c r="U126" t="s" s="829">
        <v>366</v>
      </c>
      <c r="V126" s="826">
        <v>40</v>
      </c>
      <c r="W126" s="827">
        <v>0</v>
      </c>
      <c r="X126" s="828"/>
      <c r="Y126" t="s" s="829">
        <v>366</v>
      </c>
      <c r="Z126" s="826">
        <v>40</v>
      </c>
      <c r="AA126" s="827">
        <v>0</v>
      </c>
      <c r="AB126" s="828"/>
      <c r="AC126" t="s" s="829">
        <v>366</v>
      </c>
      <c r="AD126" s="826">
        <v>40</v>
      </c>
      <c r="AE126" s="827">
        <v>0</v>
      </c>
      <c r="AF126" s="828"/>
      <c r="AG126" t="s" s="829">
        <v>366</v>
      </c>
      <c r="AH126" s="826">
        <v>40</v>
      </c>
      <c r="AI126" s="827">
        <v>0</v>
      </c>
      <c r="AJ126" s="828"/>
      <c r="AK126" t="s" s="829">
        <v>366</v>
      </c>
      <c r="AL126" s="826">
        <v>40</v>
      </c>
      <c r="AM126" s="827">
        <v>0</v>
      </c>
      <c r="AN126" s="828"/>
      <c r="AO126" t="s" s="829">
        <v>366</v>
      </c>
      <c r="AP126" s="826">
        <v>40</v>
      </c>
      <c r="AQ126" s="827">
        <v>0</v>
      </c>
      <c r="AR126" s="828"/>
      <c r="AS126" t="s" s="829">
        <v>366</v>
      </c>
      <c r="AT126" s="826">
        <v>40</v>
      </c>
      <c r="AU126" s="827">
        <v>0</v>
      </c>
      <c r="AV126" s="828"/>
      <c r="AW126" t="s" s="829">
        <v>366</v>
      </c>
      <c r="AX126" s="826">
        <v>40</v>
      </c>
      <c r="AY126" s="827">
        <v>0</v>
      </c>
      <c r="AZ126" s="828"/>
      <c r="BA126" t="s" s="829">
        <v>366</v>
      </c>
      <c r="BB126" s="826">
        <v>40</v>
      </c>
      <c r="BC126" s="827">
        <v>0</v>
      </c>
      <c r="BD126" s="828"/>
      <c r="BE126" t="s" s="829">
        <v>366</v>
      </c>
      <c r="BF126" s="826">
        <v>40</v>
      </c>
      <c r="BG126" s="827">
        <v>0</v>
      </c>
      <c r="BH126" s="828"/>
      <c r="BI126" t="s" s="829">
        <v>366</v>
      </c>
      <c r="BJ126" s="826">
        <v>40</v>
      </c>
      <c r="BK126" s="827">
        <v>0</v>
      </c>
      <c r="BL126" s="828"/>
      <c r="BM126" t="s" s="829">
        <v>366</v>
      </c>
      <c r="BN126" s="826">
        <v>40</v>
      </c>
      <c r="BO126" s="827">
        <v>0</v>
      </c>
      <c r="BP126" s="828"/>
      <c r="BQ126" t="s" s="829">
        <v>366</v>
      </c>
      <c r="BR126" s="826">
        <v>40</v>
      </c>
      <c r="BS126" s="827">
        <v>0</v>
      </c>
      <c r="BT126" s="828"/>
      <c r="BU126" t="s" s="829">
        <v>366</v>
      </c>
      <c r="BV126" s="826">
        <v>40</v>
      </c>
      <c r="BW126" s="827">
        <v>0</v>
      </c>
      <c r="BX126" s="828"/>
      <c r="BY126" t="s" s="829">
        <v>366</v>
      </c>
      <c r="BZ126" s="826">
        <v>40</v>
      </c>
      <c r="CA126" s="827">
        <v>0</v>
      </c>
      <c r="CB126" s="828"/>
      <c r="CC126" t="s" s="829">
        <v>366</v>
      </c>
      <c r="CD126" s="826">
        <v>40</v>
      </c>
      <c r="CE126" s="827">
        <v>0</v>
      </c>
      <c r="CF126" s="828"/>
      <c r="CG126" t="s" s="829">
        <v>366</v>
      </c>
      <c r="CH126" s="826">
        <v>40</v>
      </c>
      <c r="CI126" s="827">
        <v>0</v>
      </c>
      <c r="CJ126" s="828"/>
      <c r="CK126" t="s" s="829">
        <v>366</v>
      </c>
      <c r="CL126" s="826">
        <v>40</v>
      </c>
      <c r="CM126" s="827">
        <v>0</v>
      </c>
      <c r="CN126" s="828"/>
      <c r="CO126" t="s" s="829">
        <v>366</v>
      </c>
      <c r="CP126" s="826">
        <v>40</v>
      </c>
      <c r="CQ126" s="827">
        <v>0</v>
      </c>
      <c r="CR126" s="828"/>
      <c r="CS126" t="s" s="829">
        <v>366</v>
      </c>
      <c r="CT126" s="826">
        <v>40</v>
      </c>
      <c r="CU126" s="827">
        <v>0</v>
      </c>
      <c r="CV126" s="828"/>
      <c r="CW126" t="s" s="829">
        <v>366</v>
      </c>
      <c r="CX126" s="826">
        <v>40</v>
      </c>
      <c r="CY126" s="827">
        <v>0</v>
      </c>
      <c r="CZ126" s="828"/>
      <c r="DA126" t="s" s="829">
        <v>366</v>
      </c>
      <c r="DB126" s="826">
        <v>40</v>
      </c>
      <c r="DC126" s="827">
        <v>0</v>
      </c>
      <c r="DD126" s="828"/>
      <c r="DE126" t="s" s="829">
        <v>366</v>
      </c>
      <c r="DF126" s="826">
        <v>40</v>
      </c>
      <c r="DG126" s="827">
        <v>0</v>
      </c>
      <c r="DH126" s="828"/>
      <c r="DI126" t="s" s="829">
        <v>366</v>
      </c>
      <c r="DJ126" s="826">
        <v>40</v>
      </c>
      <c r="DK126" s="827">
        <v>0</v>
      </c>
      <c r="DL126" s="828"/>
      <c r="DM126" t="s" s="829">
        <v>366</v>
      </c>
      <c r="DN126" s="826">
        <v>40</v>
      </c>
      <c r="DO126" s="827">
        <v>0</v>
      </c>
      <c r="DP126" s="828"/>
      <c r="DQ126" t="s" s="829">
        <v>366</v>
      </c>
      <c r="DR126" s="826">
        <v>40</v>
      </c>
      <c r="DS126" s="827">
        <v>0</v>
      </c>
      <c r="DT126" s="828"/>
      <c r="DU126" t="s" s="829">
        <v>366</v>
      </c>
      <c r="DV126" s="826">
        <v>40</v>
      </c>
      <c r="DW126" s="827">
        <v>0</v>
      </c>
      <c r="DX126" s="830"/>
    </row>
  </sheetData>
  <mergeCells count="1989">
    <mergeCell ref="J11:K11"/>
    <mergeCell ref="B64:C64"/>
    <mergeCell ref="B12:C12"/>
    <mergeCell ref="B14:C14"/>
    <mergeCell ref="B15:C15"/>
    <mergeCell ref="B50:C50"/>
    <mergeCell ref="B57:C57"/>
    <mergeCell ref="A17:A18"/>
    <mergeCell ref="A19:A20"/>
    <mergeCell ref="B29:C29"/>
    <mergeCell ref="A29:A35"/>
    <mergeCell ref="B87:C87"/>
    <mergeCell ref="A87:A88"/>
    <mergeCell ref="A89:A90"/>
    <mergeCell ref="A91:A93"/>
    <mergeCell ref="A84:A85"/>
    <mergeCell ref="B71:C71"/>
    <mergeCell ref="B94:C94"/>
    <mergeCell ref="B16:C16"/>
    <mergeCell ref="A36:A42"/>
    <mergeCell ref="A43:A49"/>
    <mergeCell ref="A50:A56"/>
    <mergeCell ref="A57:A63"/>
    <mergeCell ref="A64:A70"/>
    <mergeCell ref="A71:A77"/>
    <mergeCell ref="B36:C36"/>
    <mergeCell ref="B88:C88"/>
    <mergeCell ref="B91:C91"/>
    <mergeCell ref="B95:C95"/>
    <mergeCell ref="B98:C98"/>
    <mergeCell ref="B102:C102"/>
    <mergeCell ref="B105:C105"/>
    <mergeCell ref="B109:C109"/>
    <mergeCell ref="B112:C112"/>
    <mergeCell ref="A103:A104"/>
    <mergeCell ref="A105:A107"/>
    <mergeCell ref="B108:C108"/>
    <mergeCell ref="A108:A109"/>
    <mergeCell ref="A112:A114"/>
    <mergeCell ref="A110:A111"/>
    <mergeCell ref="A94:A95"/>
    <mergeCell ref="A98:A100"/>
    <mergeCell ref="A96:A97"/>
    <mergeCell ref="B101:C101"/>
    <mergeCell ref="B11:C11"/>
    <mergeCell ref="A80:A81"/>
    <mergeCell ref="A82:A83"/>
    <mergeCell ref="A9:A10"/>
    <mergeCell ref="A1:A3"/>
    <mergeCell ref="B21:C21"/>
    <mergeCell ref="B30:C30"/>
    <mergeCell ref="B33:C33"/>
    <mergeCell ref="B37:C37"/>
    <mergeCell ref="B40:C40"/>
    <mergeCell ref="B44:C44"/>
    <mergeCell ref="B47:C47"/>
    <mergeCell ref="B51:C51"/>
    <mergeCell ref="B54:C54"/>
    <mergeCell ref="B58:C58"/>
    <mergeCell ref="B61:C61"/>
    <mergeCell ref="B65:C65"/>
    <mergeCell ref="B68:C68"/>
    <mergeCell ref="B72:C72"/>
    <mergeCell ref="B75:C75"/>
    <mergeCell ref="B13:C13"/>
    <mergeCell ref="B43:C43"/>
    <mergeCell ref="B9:K10"/>
    <mergeCell ref="F64:G64"/>
    <mergeCell ref="F12:G12"/>
    <mergeCell ref="F14:G14"/>
    <mergeCell ref="F15:G15"/>
    <mergeCell ref="F50:G50"/>
    <mergeCell ref="F57:G57"/>
    <mergeCell ref="E17:E18"/>
    <mergeCell ref="E19:E20"/>
    <mergeCell ref="F29:G29"/>
    <mergeCell ref="E29:E35"/>
    <mergeCell ref="F87:G87"/>
    <mergeCell ref="E87:E88"/>
    <mergeCell ref="E89:E90"/>
    <mergeCell ref="E91:E93"/>
    <mergeCell ref="E84:E85"/>
    <mergeCell ref="F71:G71"/>
    <mergeCell ref="F94:G94"/>
    <mergeCell ref="F16:G16"/>
    <mergeCell ref="E36:E42"/>
    <mergeCell ref="E43:E49"/>
    <mergeCell ref="E50:E56"/>
    <mergeCell ref="E57:E63"/>
    <mergeCell ref="E64:E70"/>
    <mergeCell ref="E71:E77"/>
    <mergeCell ref="F36:G36"/>
    <mergeCell ref="F88:G88"/>
    <mergeCell ref="F91:G91"/>
    <mergeCell ref="F95:G95"/>
    <mergeCell ref="F98:G98"/>
    <mergeCell ref="F102:G102"/>
    <mergeCell ref="F105:G105"/>
    <mergeCell ref="F109:G109"/>
    <mergeCell ref="F112:G112"/>
    <mergeCell ref="E103:E104"/>
    <mergeCell ref="E105:E107"/>
    <mergeCell ref="F108:G108"/>
    <mergeCell ref="E108:E109"/>
    <mergeCell ref="E112:E114"/>
    <mergeCell ref="E110:E111"/>
    <mergeCell ref="E94:E95"/>
    <mergeCell ref="E98:E100"/>
    <mergeCell ref="E96:E97"/>
    <mergeCell ref="F101:G101"/>
    <mergeCell ref="E80:E81"/>
    <mergeCell ref="E82:E83"/>
    <mergeCell ref="F21:G21"/>
    <mergeCell ref="F30:G30"/>
    <mergeCell ref="F33:G33"/>
    <mergeCell ref="F37:G37"/>
    <mergeCell ref="F40:G40"/>
    <mergeCell ref="F44:G44"/>
    <mergeCell ref="F47:G47"/>
    <mergeCell ref="F51:G51"/>
    <mergeCell ref="F54:G54"/>
    <mergeCell ref="F58:G58"/>
    <mergeCell ref="F61:G61"/>
    <mergeCell ref="F65:G65"/>
    <mergeCell ref="F68:G68"/>
    <mergeCell ref="F72:G72"/>
    <mergeCell ref="F75:G75"/>
    <mergeCell ref="F13:G13"/>
    <mergeCell ref="F43:G43"/>
    <mergeCell ref="J64:K64"/>
    <mergeCell ref="J12:K12"/>
    <mergeCell ref="J14:K14"/>
    <mergeCell ref="J15:K15"/>
    <mergeCell ref="J50:K50"/>
    <mergeCell ref="J57:K57"/>
    <mergeCell ref="I17:I18"/>
    <mergeCell ref="I19:I20"/>
    <mergeCell ref="J29:K29"/>
    <mergeCell ref="I29:I35"/>
    <mergeCell ref="J87:K87"/>
    <mergeCell ref="I87:I88"/>
    <mergeCell ref="I89:I90"/>
    <mergeCell ref="I91:I93"/>
    <mergeCell ref="I84:I85"/>
    <mergeCell ref="J71:K71"/>
    <mergeCell ref="J94:K94"/>
    <mergeCell ref="J16:K16"/>
    <mergeCell ref="I36:I42"/>
    <mergeCell ref="I43:I49"/>
    <mergeCell ref="I50:I56"/>
    <mergeCell ref="I57:I63"/>
    <mergeCell ref="I64:I70"/>
    <mergeCell ref="I71:I77"/>
    <mergeCell ref="J36:K36"/>
    <mergeCell ref="J88:K88"/>
    <mergeCell ref="J91:K91"/>
    <mergeCell ref="J95:K95"/>
    <mergeCell ref="J98:K98"/>
    <mergeCell ref="J102:K102"/>
    <mergeCell ref="J105:K105"/>
    <mergeCell ref="J109:K109"/>
    <mergeCell ref="J112:K112"/>
    <mergeCell ref="I103:I104"/>
    <mergeCell ref="I105:I107"/>
    <mergeCell ref="J108:K108"/>
    <mergeCell ref="I108:I109"/>
    <mergeCell ref="I112:I114"/>
    <mergeCell ref="I110:I111"/>
    <mergeCell ref="I94:I95"/>
    <mergeCell ref="I98:I100"/>
    <mergeCell ref="I96:I97"/>
    <mergeCell ref="J101:K101"/>
    <mergeCell ref="I80:I81"/>
    <mergeCell ref="I82:I83"/>
    <mergeCell ref="J21:K21"/>
    <mergeCell ref="J30:K30"/>
    <mergeCell ref="J33:K33"/>
    <mergeCell ref="J37:K37"/>
    <mergeCell ref="J40:K40"/>
    <mergeCell ref="J44:K44"/>
    <mergeCell ref="J47:K47"/>
    <mergeCell ref="J51:K51"/>
    <mergeCell ref="J54:K54"/>
    <mergeCell ref="J58:K58"/>
    <mergeCell ref="J61:K61"/>
    <mergeCell ref="J65:K65"/>
    <mergeCell ref="J68:K68"/>
    <mergeCell ref="J72:K72"/>
    <mergeCell ref="J75:K75"/>
    <mergeCell ref="J13:K13"/>
    <mergeCell ref="J43:K43"/>
    <mergeCell ref="N64:O64"/>
    <mergeCell ref="N12:O12"/>
    <mergeCell ref="N14:O14"/>
    <mergeCell ref="N15:O15"/>
    <mergeCell ref="N50:O50"/>
    <mergeCell ref="N57:O57"/>
    <mergeCell ref="M17:M18"/>
    <mergeCell ref="M19:M20"/>
    <mergeCell ref="N29:O29"/>
    <mergeCell ref="M29:M35"/>
    <mergeCell ref="N87:O87"/>
    <mergeCell ref="M87:M88"/>
    <mergeCell ref="M89:M90"/>
    <mergeCell ref="M91:M93"/>
    <mergeCell ref="M84:M85"/>
    <mergeCell ref="N71:O71"/>
    <mergeCell ref="N94:O94"/>
    <mergeCell ref="N16:O16"/>
    <mergeCell ref="M36:M42"/>
    <mergeCell ref="M43:M49"/>
    <mergeCell ref="M50:M56"/>
    <mergeCell ref="M57:M63"/>
    <mergeCell ref="M64:M70"/>
    <mergeCell ref="M71:M77"/>
    <mergeCell ref="N36:O36"/>
    <mergeCell ref="N88:O88"/>
    <mergeCell ref="N91:O91"/>
    <mergeCell ref="N95:O95"/>
    <mergeCell ref="N98:O98"/>
    <mergeCell ref="N102:O102"/>
    <mergeCell ref="N105:O105"/>
    <mergeCell ref="N109:O109"/>
    <mergeCell ref="N112:O112"/>
    <mergeCell ref="M103:M104"/>
    <mergeCell ref="M105:M107"/>
    <mergeCell ref="N108:O108"/>
    <mergeCell ref="M108:M109"/>
    <mergeCell ref="M112:M114"/>
    <mergeCell ref="M110:M111"/>
    <mergeCell ref="M94:M95"/>
    <mergeCell ref="M98:M100"/>
    <mergeCell ref="M96:M97"/>
    <mergeCell ref="N101:O101"/>
    <mergeCell ref="M80:M81"/>
    <mergeCell ref="M82:M83"/>
    <mergeCell ref="N21:O21"/>
    <mergeCell ref="N30:O30"/>
    <mergeCell ref="N33:O33"/>
    <mergeCell ref="N37:O37"/>
    <mergeCell ref="N40:O40"/>
    <mergeCell ref="N44:O44"/>
    <mergeCell ref="N47:O47"/>
    <mergeCell ref="N51:O51"/>
    <mergeCell ref="N54:O54"/>
    <mergeCell ref="N58:O58"/>
    <mergeCell ref="N61:O61"/>
    <mergeCell ref="N65:O65"/>
    <mergeCell ref="N68:O68"/>
    <mergeCell ref="N72:O72"/>
    <mergeCell ref="N75:O75"/>
    <mergeCell ref="N13:O13"/>
    <mergeCell ref="N43:O43"/>
    <mergeCell ref="R64:S64"/>
    <mergeCell ref="R12:S12"/>
    <mergeCell ref="R14:S14"/>
    <mergeCell ref="R15:S15"/>
    <mergeCell ref="R50:S50"/>
    <mergeCell ref="R57:S57"/>
    <mergeCell ref="Q17:Q18"/>
    <mergeCell ref="Q19:Q20"/>
    <mergeCell ref="R29:S29"/>
    <mergeCell ref="Q29:Q35"/>
    <mergeCell ref="R87:S87"/>
    <mergeCell ref="Q87:Q88"/>
    <mergeCell ref="Q89:Q90"/>
    <mergeCell ref="Q91:Q93"/>
    <mergeCell ref="Q84:Q85"/>
    <mergeCell ref="R71:S71"/>
    <mergeCell ref="R94:S94"/>
    <mergeCell ref="R16:S16"/>
    <mergeCell ref="Q36:Q42"/>
    <mergeCell ref="Q43:Q49"/>
    <mergeCell ref="Q50:Q56"/>
    <mergeCell ref="Q57:Q63"/>
    <mergeCell ref="Q64:Q70"/>
    <mergeCell ref="Q71:Q77"/>
    <mergeCell ref="R36:S36"/>
    <mergeCell ref="R88:S88"/>
    <mergeCell ref="R91:S91"/>
    <mergeCell ref="R95:S95"/>
    <mergeCell ref="R98:S98"/>
    <mergeCell ref="R102:S102"/>
    <mergeCell ref="R105:S105"/>
    <mergeCell ref="R109:S109"/>
    <mergeCell ref="R112:S112"/>
    <mergeCell ref="Q103:Q104"/>
    <mergeCell ref="Q105:Q107"/>
    <mergeCell ref="R108:S108"/>
    <mergeCell ref="Q108:Q109"/>
    <mergeCell ref="Q112:Q114"/>
    <mergeCell ref="Q110:Q111"/>
    <mergeCell ref="Q94:Q95"/>
    <mergeCell ref="Q98:Q100"/>
    <mergeCell ref="Q96:Q97"/>
    <mergeCell ref="R101:S101"/>
    <mergeCell ref="Q80:Q81"/>
    <mergeCell ref="Q82:Q83"/>
    <mergeCell ref="R21:S21"/>
    <mergeCell ref="R30:S30"/>
    <mergeCell ref="R33:S33"/>
    <mergeCell ref="R37:S37"/>
    <mergeCell ref="R40:S40"/>
    <mergeCell ref="R44:S44"/>
    <mergeCell ref="R47:S47"/>
    <mergeCell ref="R51:S51"/>
    <mergeCell ref="R54:S54"/>
    <mergeCell ref="R58:S58"/>
    <mergeCell ref="R61:S61"/>
    <mergeCell ref="R65:S65"/>
    <mergeCell ref="R68:S68"/>
    <mergeCell ref="R72:S72"/>
    <mergeCell ref="R75:S75"/>
    <mergeCell ref="R13:S13"/>
    <mergeCell ref="R43:S43"/>
    <mergeCell ref="V64:W64"/>
    <mergeCell ref="V12:W12"/>
    <mergeCell ref="V14:W14"/>
    <mergeCell ref="V15:W15"/>
    <mergeCell ref="V50:W50"/>
    <mergeCell ref="V57:W57"/>
    <mergeCell ref="U17:U18"/>
    <mergeCell ref="U19:U20"/>
    <mergeCell ref="V29:W29"/>
    <mergeCell ref="U29:U35"/>
    <mergeCell ref="V87:W87"/>
    <mergeCell ref="U87:U88"/>
    <mergeCell ref="U89:U90"/>
    <mergeCell ref="U91:U93"/>
    <mergeCell ref="U84:U85"/>
    <mergeCell ref="V71:W71"/>
    <mergeCell ref="V94:W94"/>
    <mergeCell ref="V16:W16"/>
    <mergeCell ref="U36:U42"/>
    <mergeCell ref="U43:U49"/>
    <mergeCell ref="U50:U56"/>
    <mergeCell ref="U57:U63"/>
    <mergeCell ref="U64:U70"/>
    <mergeCell ref="U71:U77"/>
    <mergeCell ref="V36:W36"/>
    <mergeCell ref="V88:W88"/>
    <mergeCell ref="V91:W91"/>
    <mergeCell ref="V95:W95"/>
    <mergeCell ref="V98:W98"/>
    <mergeCell ref="V102:W102"/>
    <mergeCell ref="V105:W105"/>
    <mergeCell ref="V109:W109"/>
    <mergeCell ref="V112:W112"/>
    <mergeCell ref="U103:U104"/>
    <mergeCell ref="U105:U107"/>
    <mergeCell ref="V108:W108"/>
    <mergeCell ref="U108:U109"/>
    <mergeCell ref="U112:U114"/>
    <mergeCell ref="U110:U111"/>
    <mergeCell ref="U94:U95"/>
    <mergeCell ref="U98:U100"/>
    <mergeCell ref="U96:U97"/>
    <mergeCell ref="V101:W101"/>
    <mergeCell ref="U80:U81"/>
    <mergeCell ref="U82:U83"/>
    <mergeCell ref="V21:W21"/>
    <mergeCell ref="V30:W30"/>
    <mergeCell ref="V33:W33"/>
    <mergeCell ref="V37:W37"/>
    <mergeCell ref="V40:W40"/>
    <mergeCell ref="V44:W44"/>
    <mergeCell ref="V47:W47"/>
    <mergeCell ref="V51:W51"/>
    <mergeCell ref="V54:W54"/>
    <mergeCell ref="V58:W58"/>
    <mergeCell ref="V61:W61"/>
    <mergeCell ref="V65:W65"/>
    <mergeCell ref="V68:W68"/>
    <mergeCell ref="V72:W72"/>
    <mergeCell ref="V75:W75"/>
    <mergeCell ref="V13:W13"/>
    <mergeCell ref="V43:W43"/>
    <mergeCell ref="Z64:AA64"/>
    <mergeCell ref="Z12:AA12"/>
    <mergeCell ref="Z14:AA14"/>
    <mergeCell ref="Z15:AA15"/>
    <mergeCell ref="Z50:AA50"/>
    <mergeCell ref="Z57:AA57"/>
    <mergeCell ref="Y17:Y18"/>
    <mergeCell ref="Y19:Y20"/>
    <mergeCell ref="Z29:AA29"/>
    <mergeCell ref="Y29:Y35"/>
    <mergeCell ref="Z87:AA87"/>
    <mergeCell ref="Y87:Y88"/>
    <mergeCell ref="Y89:Y90"/>
    <mergeCell ref="Y91:Y93"/>
    <mergeCell ref="Y84:Y85"/>
    <mergeCell ref="Z71:AA71"/>
    <mergeCell ref="Z94:AA94"/>
    <mergeCell ref="Z16:AA16"/>
    <mergeCell ref="Y36:Y42"/>
    <mergeCell ref="Y43:Y49"/>
    <mergeCell ref="Y50:Y56"/>
    <mergeCell ref="Y57:Y63"/>
    <mergeCell ref="Y64:Y70"/>
    <mergeCell ref="Y71:Y77"/>
    <mergeCell ref="Z36:AA36"/>
    <mergeCell ref="Z88:AA88"/>
    <mergeCell ref="Z91:AA91"/>
    <mergeCell ref="Z95:AA95"/>
    <mergeCell ref="Z98:AA98"/>
    <mergeCell ref="Z102:AA102"/>
    <mergeCell ref="Z105:AA105"/>
    <mergeCell ref="Z109:AA109"/>
    <mergeCell ref="Z112:AA112"/>
    <mergeCell ref="Y103:Y104"/>
    <mergeCell ref="Y105:Y107"/>
    <mergeCell ref="Z108:AA108"/>
    <mergeCell ref="Y108:Y109"/>
    <mergeCell ref="Y112:Y114"/>
    <mergeCell ref="Y110:Y111"/>
    <mergeCell ref="Y94:Y95"/>
    <mergeCell ref="Y98:Y100"/>
    <mergeCell ref="Y96:Y97"/>
    <mergeCell ref="Z101:AA101"/>
    <mergeCell ref="Y80:Y81"/>
    <mergeCell ref="Y82:Y83"/>
    <mergeCell ref="Z21:AA21"/>
    <mergeCell ref="Z30:AA30"/>
    <mergeCell ref="Z33:AA33"/>
    <mergeCell ref="Z37:AA37"/>
    <mergeCell ref="Z40:AA40"/>
    <mergeCell ref="Z44:AA44"/>
    <mergeCell ref="Z47:AA47"/>
    <mergeCell ref="Z51:AA51"/>
    <mergeCell ref="Z54:AA54"/>
    <mergeCell ref="Z58:AA58"/>
    <mergeCell ref="Z61:AA61"/>
    <mergeCell ref="Z65:AA65"/>
    <mergeCell ref="Z68:AA68"/>
    <mergeCell ref="Z72:AA72"/>
    <mergeCell ref="Z75:AA75"/>
    <mergeCell ref="Z13:AA13"/>
    <mergeCell ref="Z43:AA43"/>
    <mergeCell ref="AD64:AE64"/>
    <mergeCell ref="AD12:AE12"/>
    <mergeCell ref="AD14:AE14"/>
    <mergeCell ref="AD15:AE15"/>
    <mergeCell ref="AD50:AE50"/>
    <mergeCell ref="AD57:AE57"/>
    <mergeCell ref="AC17:AC18"/>
    <mergeCell ref="AC19:AC20"/>
    <mergeCell ref="AD29:AE29"/>
    <mergeCell ref="AC29:AC35"/>
    <mergeCell ref="AD87:AE87"/>
    <mergeCell ref="AC87:AC88"/>
    <mergeCell ref="AC89:AC90"/>
    <mergeCell ref="AC91:AC93"/>
    <mergeCell ref="AC84:AC85"/>
    <mergeCell ref="AD71:AE71"/>
    <mergeCell ref="AD94:AE94"/>
    <mergeCell ref="AD16:AE16"/>
    <mergeCell ref="AC36:AC42"/>
    <mergeCell ref="AC43:AC49"/>
    <mergeCell ref="AC50:AC56"/>
    <mergeCell ref="AC57:AC63"/>
    <mergeCell ref="AC64:AC70"/>
    <mergeCell ref="AC71:AC77"/>
    <mergeCell ref="AD36:AE36"/>
    <mergeCell ref="AD88:AE88"/>
    <mergeCell ref="AD91:AE91"/>
    <mergeCell ref="AD95:AE95"/>
    <mergeCell ref="AD98:AE98"/>
    <mergeCell ref="AD102:AE102"/>
    <mergeCell ref="AD105:AE105"/>
    <mergeCell ref="AD109:AE109"/>
    <mergeCell ref="AD112:AE112"/>
    <mergeCell ref="AC103:AC104"/>
    <mergeCell ref="AC105:AC107"/>
    <mergeCell ref="AD108:AE108"/>
    <mergeCell ref="AC108:AC109"/>
    <mergeCell ref="AC112:AC114"/>
    <mergeCell ref="AC110:AC111"/>
    <mergeCell ref="AC94:AC95"/>
    <mergeCell ref="AC98:AC100"/>
    <mergeCell ref="AC96:AC97"/>
    <mergeCell ref="AD101:AE101"/>
    <mergeCell ref="AC80:AC81"/>
    <mergeCell ref="AC82:AC83"/>
    <mergeCell ref="AD21:AE21"/>
    <mergeCell ref="AD30:AE30"/>
    <mergeCell ref="AD33:AE33"/>
    <mergeCell ref="AD37:AE37"/>
    <mergeCell ref="AD40:AE40"/>
    <mergeCell ref="AD44:AE44"/>
    <mergeCell ref="AD47:AE47"/>
    <mergeCell ref="AD51:AE51"/>
    <mergeCell ref="AD54:AE54"/>
    <mergeCell ref="AD58:AE58"/>
    <mergeCell ref="AD61:AE61"/>
    <mergeCell ref="AD65:AE65"/>
    <mergeCell ref="AD68:AE68"/>
    <mergeCell ref="AD72:AE72"/>
    <mergeCell ref="AD75:AE75"/>
    <mergeCell ref="AD13:AE13"/>
    <mergeCell ref="AD43:AE43"/>
    <mergeCell ref="AH64:AI64"/>
    <mergeCell ref="AH12:AI12"/>
    <mergeCell ref="AH14:AI14"/>
    <mergeCell ref="AH15:AI15"/>
    <mergeCell ref="AH50:AI50"/>
    <mergeCell ref="AH57:AI57"/>
    <mergeCell ref="AG17:AG18"/>
    <mergeCell ref="AG19:AG20"/>
    <mergeCell ref="AH29:AI29"/>
    <mergeCell ref="AG29:AG35"/>
    <mergeCell ref="AH87:AI87"/>
    <mergeCell ref="AG87:AG88"/>
    <mergeCell ref="AG89:AG90"/>
    <mergeCell ref="AG91:AG93"/>
    <mergeCell ref="AG84:AG85"/>
    <mergeCell ref="AH71:AI71"/>
    <mergeCell ref="AH94:AI94"/>
    <mergeCell ref="AH16:AI16"/>
    <mergeCell ref="AG36:AG42"/>
    <mergeCell ref="AG43:AG49"/>
    <mergeCell ref="AG50:AG56"/>
    <mergeCell ref="AG57:AG63"/>
    <mergeCell ref="AG64:AG70"/>
    <mergeCell ref="AG71:AG77"/>
    <mergeCell ref="AH36:AI36"/>
    <mergeCell ref="AH88:AI88"/>
    <mergeCell ref="AH91:AI91"/>
    <mergeCell ref="AH95:AI95"/>
    <mergeCell ref="AH98:AI98"/>
    <mergeCell ref="AH102:AI102"/>
    <mergeCell ref="AH105:AI105"/>
    <mergeCell ref="AH109:AI109"/>
    <mergeCell ref="AH112:AI112"/>
    <mergeCell ref="AG103:AG104"/>
    <mergeCell ref="AG105:AG107"/>
    <mergeCell ref="AH108:AI108"/>
    <mergeCell ref="AG108:AG109"/>
    <mergeCell ref="AG112:AG114"/>
    <mergeCell ref="AG110:AG111"/>
    <mergeCell ref="AG94:AG95"/>
    <mergeCell ref="AG98:AG100"/>
    <mergeCell ref="AG96:AG97"/>
    <mergeCell ref="AH101:AI101"/>
    <mergeCell ref="AG80:AG81"/>
    <mergeCell ref="AG82:AG83"/>
    <mergeCell ref="AH21:AI21"/>
    <mergeCell ref="AH30:AI30"/>
    <mergeCell ref="AH33:AI33"/>
    <mergeCell ref="AH37:AI37"/>
    <mergeCell ref="AH40:AI40"/>
    <mergeCell ref="AH44:AI44"/>
    <mergeCell ref="AH47:AI47"/>
    <mergeCell ref="AH51:AI51"/>
    <mergeCell ref="AH54:AI54"/>
    <mergeCell ref="AH58:AI58"/>
    <mergeCell ref="AH61:AI61"/>
    <mergeCell ref="AH65:AI65"/>
    <mergeCell ref="AH68:AI68"/>
    <mergeCell ref="AH72:AI72"/>
    <mergeCell ref="AH75:AI75"/>
    <mergeCell ref="AH13:AI13"/>
    <mergeCell ref="AH43:AI43"/>
    <mergeCell ref="AL64:AM64"/>
    <mergeCell ref="AL12:AM12"/>
    <mergeCell ref="AL14:AM14"/>
    <mergeCell ref="AL15:AM15"/>
    <mergeCell ref="AL50:AM50"/>
    <mergeCell ref="AL57:AM57"/>
    <mergeCell ref="AK17:AK18"/>
    <mergeCell ref="AK19:AK20"/>
    <mergeCell ref="AL29:AM29"/>
    <mergeCell ref="AK29:AK35"/>
    <mergeCell ref="AL87:AM87"/>
    <mergeCell ref="AK87:AK88"/>
    <mergeCell ref="AK89:AK90"/>
    <mergeCell ref="AK91:AK93"/>
    <mergeCell ref="AK84:AK85"/>
    <mergeCell ref="AL71:AM71"/>
    <mergeCell ref="AL94:AM94"/>
    <mergeCell ref="AL16:AM16"/>
    <mergeCell ref="AK36:AK42"/>
    <mergeCell ref="AK43:AK49"/>
    <mergeCell ref="AK50:AK56"/>
    <mergeCell ref="AK57:AK63"/>
    <mergeCell ref="AK64:AK70"/>
    <mergeCell ref="AK71:AK77"/>
    <mergeCell ref="AL36:AM36"/>
    <mergeCell ref="AL88:AM88"/>
    <mergeCell ref="AL91:AM91"/>
    <mergeCell ref="AL95:AM95"/>
    <mergeCell ref="AL98:AM98"/>
    <mergeCell ref="AL102:AM102"/>
    <mergeCell ref="AL105:AM105"/>
    <mergeCell ref="AL109:AM109"/>
    <mergeCell ref="AL112:AM112"/>
    <mergeCell ref="AK103:AK104"/>
    <mergeCell ref="AK105:AK107"/>
    <mergeCell ref="AL108:AM108"/>
    <mergeCell ref="AK108:AK109"/>
    <mergeCell ref="AK112:AK114"/>
    <mergeCell ref="AK110:AK111"/>
    <mergeCell ref="AK94:AK95"/>
    <mergeCell ref="AK98:AK100"/>
    <mergeCell ref="AK96:AK97"/>
    <mergeCell ref="AL101:AM101"/>
    <mergeCell ref="AK80:AK81"/>
    <mergeCell ref="AK82:AK83"/>
    <mergeCell ref="AL21:AM21"/>
    <mergeCell ref="AL30:AM30"/>
    <mergeCell ref="AL33:AM33"/>
    <mergeCell ref="AL37:AM37"/>
    <mergeCell ref="AL40:AM40"/>
    <mergeCell ref="AL44:AM44"/>
    <mergeCell ref="AL47:AM47"/>
    <mergeCell ref="AL51:AM51"/>
    <mergeCell ref="AL54:AM54"/>
    <mergeCell ref="AL58:AM58"/>
    <mergeCell ref="AL61:AM61"/>
    <mergeCell ref="AL65:AM65"/>
    <mergeCell ref="AL68:AM68"/>
    <mergeCell ref="AL72:AM72"/>
    <mergeCell ref="AL75:AM75"/>
    <mergeCell ref="AL13:AM13"/>
    <mergeCell ref="AL43:AM43"/>
    <mergeCell ref="AP64:AQ64"/>
    <mergeCell ref="AP12:AQ12"/>
    <mergeCell ref="AP14:AQ14"/>
    <mergeCell ref="AP15:AQ15"/>
    <mergeCell ref="AP50:AQ50"/>
    <mergeCell ref="AP57:AQ57"/>
    <mergeCell ref="AO17:AO18"/>
    <mergeCell ref="AO19:AO20"/>
    <mergeCell ref="AP29:AQ29"/>
    <mergeCell ref="AO29:AO35"/>
    <mergeCell ref="AP87:AQ87"/>
    <mergeCell ref="AO87:AO88"/>
    <mergeCell ref="AO89:AO90"/>
    <mergeCell ref="AO91:AO93"/>
    <mergeCell ref="AO84:AO85"/>
    <mergeCell ref="AP71:AQ71"/>
    <mergeCell ref="AP94:AQ94"/>
    <mergeCell ref="AP16:AQ16"/>
    <mergeCell ref="AO36:AO42"/>
    <mergeCell ref="AO43:AO49"/>
    <mergeCell ref="AO50:AO56"/>
    <mergeCell ref="AO57:AO63"/>
    <mergeCell ref="AO64:AO70"/>
    <mergeCell ref="AO71:AO77"/>
    <mergeCell ref="AP36:AQ36"/>
    <mergeCell ref="AP88:AQ88"/>
    <mergeCell ref="AP91:AQ91"/>
    <mergeCell ref="AP95:AQ95"/>
    <mergeCell ref="AP98:AQ98"/>
    <mergeCell ref="AP102:AQ102"/>
    <mergeCell ref="AP105:AQ105"/>
    <mergeCell ref="AP109:AQ109"/>
    <mergeCell ref="AP112:AQ112"/>
    <mergeCell ref="AO103:AO104"/>
    <mergeCell ref="AO105:AO107"/>
    <mergeCell ref="AP108:AQ108"/>
    <mergeCell ref="AO108:AO109"/>
    <mergeCell ref="AO112:AO114"/>
    <mergeCell ref="AO110:AO111"/>
    <mergeCell ref="AO94:AO95"/>
    <mergeCell ref="AO98:AO100"/>
    <mergeCell ref="AO96:AO97"/>
    <mergeCell ref="AP101:AQ101"/>
    <mergeCell ref="AO80:AO81"/>
    <mergeCell ref="AO82:AO83"/>
    <mergeCell ref="AP21:AQ21"/>
    <mergeCell ref="AP30:AQ30"/>
    <mergeCell ref="AP33:AQ33"/>
    <mergeCell ref="AP37:AQ37"/>
    <mergeCell ref="AP40:AQ40"/>
    <mergeCell ref="AP44:AQ44"/>
    <mergeCell ref="AP47:AQ47"/>
    <mergeCell ref="AP51:AQ51"/>
    <mergeCell ref="AP54:AQ54"/>
    <mergeCell ref="AP58:AQ58"/>
    <mergeCell ref="AP61:AQ61"/>
    <mergeCell ref="AP65:AQ65"/>
    <mergeCell ref="AP68:AQ68"/>
    <mergeCell ref="AP72:AQ72"/>
    <mergeCell ref="AP75:AQ75"/>
    <mergeCell ref="AP13:AQ13"/>
    <mergeCell ref="AP43:AQ43"/>
    <mergeCell ref="AT64:AU64"/>
    <mergeCell ref="AT12:AU12"/>
    <mergeCell ref="AT14:AU14"/>
    <mergeCell ref="AT15:AU15"/>
    <mergeCell ref="AT50:AU50"/>
    <mergeCell ref="AT57:AU57"/>
    <mergeCell ref="AS17:AS18"/>
    <mergeCell ref="AS19:AS20"/>
    <mergeCell ref="AT29:AU29"/>
    <mergeCell ref="AS29:AS35"/>
    <mergeCell ref="AT87:AU87"/>
    <mergeCell ref="AS87:AS88"/>
    <mergeCell ref="AS89:AS90"/>
    <mergeCell ref="AS91:AS93"/>
    <mergeCell ref="AS84:AS85"/>
    <mergeCell ref="AT71:AU71"/>
    <mergeCell ref="AT94:AU94"/>
    <mergeCell ref="AT16:AU16"/>
    <mergeCell ref="AS36:AS42"/>
    <mergeCell ref="AS43:AS49"/>
    <mergeCell ref="AS50:AS56"/>
    <mergeCell ref="AS57:AS63"/>
    <mergeCell ref="AS64:AS70"/>
    <mergeCell ref="AS71:AS77"/>
    <mergeCell ref="AT36:AU36"/>
    <mergeCell ref="AT88:AU88"/>
    <mergeCell ref="AT91:AU91"/>
    <mergeCell ref="AT95:AU95"/>
    <mergeCell ref="AT98:AU98"/>
    <mergeCell ref="AT102:AU102"/>
    <mergeCell ref="AT105:AU105"/>
    <mergeCell ref="AT109:AU109"/>
    <mergeCell ref="AT112:AU112"/>
    <mergeCell ref="AS103:AS104"/>
    <mergeCell ref="AS105:AS107"/>
    <mergeCell ref="AT108:AU108"/>
    <mergeCell ref="AS108:AS109"/>
    <mergeCell ref="AS112:AS114"/>
    <mergeCell ref="AS110:AS111"/>
    <mergeCell ref="AS94:AS95"/>
    <mergeCell ref="AS98:AS100"/>
    <mergeCell ref="AS96:AS97"/>
    <mergeCell ref="AT101:AU101"/>
    <mergeCell ref="AS80:AS81"/>
    <mergeCell ref="AS82:AS83"/>
    <mergeCell ref="AT21:AU21"/>
    <mergeCell ref="AT30:AU30"/>
    <mergeCell ref="AT33:AU33"/>
    <mergeCell ref="AT37:AU37"/>
    <mergeCell ref="AT40:AU40"/>
    <mergeCell ref="AT44:AU44"/>
    <mergeCell ref="AT47:AU47"/>
    <mergeCell ref="AT51:AU51"/>
    <mergeCell ref="AT54:AU54"/>
    <mergeCell ref="AT58:AU58"/>
    <mergeCell ref="AT61:AU61"/>
    <mergeCell ref="AT65:AU65"/>
    <mergeCell ref="AT68:AU68"/>
    <mergeCell ref="AT72:AU72"/>
    <mergeCell ref="AT75:AU75"/>
    <mergeCell ref="AT13:AU13"/>
    <mergeCell ref="AT43:AU43"/>
    <mergeCell ref="AX64:AY64"/>
    <mergeCell ref="AX12:AY12"/>
    <mergeCell ref="AX14:AY14"/>
    <mergeCell ref="AX15:AY15"/>
    <mergeCell ref="AX50:AY50"/>
    <mergeCell ref="AX57:AY57"/>
    <mergeCell ref="AW17:AW18"/>
    <mergeCell ref="AW19:AW20"/>
    <mergeCell ref="AX29:AY29"/>
    <mergeCell ref="AW29:AW35"/>
    <mergeCell ref="AX87:AY87"/>
    <mergeCell ref="AW87:AW88"/>
    <mergeCell ref="AW89:AW90"/>
    <mergeCell ref="AW91:AW93"/>
    <mergeCell ref="AW84:AW85"/>
    <mergeCell ref="AX71:AY71"/>
    <mergeCell ref="AX94:AY94"/>
    <mergeCell ref="AX16:AY16"/>
    <mergeCell ref="AW36:AW42"/>
    <mergeCell ref="AW43:AW49"/>
    <mergeCell ref="AW50:AW56"/>
    <mergeCell ref="AW57:AW63"/>
    <mergeCell ref="AW64:AW70"/>
    <mergeCell ref="AW71:AW77"/>
    <mergeCell ref="AX36:AY36"/>
    <mergeCell ref="AX88:AY88"/>
    <mergeCell ref="AX91:AY91"/>
    <mergeCell ref="AX95:AY95"/>
    <mergeCell ref="AX98:AY98"/>
    <mergeCell ref="AX102:AY102"/>
    <mergeCell ref="AX105:AY105"/>
    <mergeCell ref="AX109:AY109"/>
    <mergeCell ref="AX112:AY112"/>
    <mergeCell ref="AW103:AW104"/>
    <mergeCell ref="AW105:AW107"/>
    <mergeCell ref="AX108:AY108"/>
    <mergeCell ref="AW108:AW109"/>
    <mergeCell ref="AW112:AW114"/>
    <mergeCell ref="AW110:AW111"/>
    <mergeCell ref="AW94:AW95"/>
    <mergeCell ref="AW98:AW100"/>
    <mergeCell ref="AW96:AW97"/>
    <mergeCell ref="AX101:AY101"/>
    <mergeCell ref="AW80:AW81"/>
    <mergeCell ref="AW82:AW83"/>
    <mergeCell ref="AX21:AY21"/>
    <mergeCell ref="AX30:AY30"/>
    <mergeCell ref="AX33:AY33"/>
    <mergeCell ref="AX37:AY37"/>
    <mergeCell ref="AX40:AY40"/>
    <mergeCell ref="AX44:AY44"/>
    <mergeCell ref="AX47:AY47"/>
    <mergeCell ref="AX51:AY51"/>
    <mergeCell ref="AX54:AY54"/>
    <mergeCell ref="AX58:AY58"/>
    <mergeCell ref="AX61:AY61"/>
    <mergeCell ref="AX65:AY65"/>
    <mergeCell ref="AX68:AY68"/>
    <mergeCell ref="AX72:AY72"/>
    <mergeCell ref="AX75:AY75"/>
    <mergeCell ref="AX13:AY13"/>
    <mergeCell ref="AX43:AY43"/>
    <mergeCell ref="BB64:BC64"/>
    <mergeCell ref="BB12:BC12"/>
    <mergeCell ref="BB14:BC14"/>
    <mergeCell ref="BB15:BC15"/>
    <mergeCell ref="BB50:BC50"/>
    <mergeCell ref="BB57:BC57"/>
    <mergeCell ref="BA17:BA18"/>
    <mergeCell ref="BA19:BA20"/>
    <mergeCell ref="BB29:BC29"/>
    <mergeCell ref="BA29:BA35"/>
    <mergeCell ref="BB87:BC87"/>
    <mergeCell ref="BA87:BA88"/>
    <mergeCell ref="BA89:BA90"/>
    <mergeCell ref="BA91:BA93"/>
    <mergeCell ref="BA84:BA85"/>
    <mergeCell ref="BB71:BC71"/>
    <mergeCell ref="BB94:BC94"/>
    <mergeCell ref="BB16:BC16"/>
    <mergeCell ref="BA36:BA42"/>
    <mergeCell ref="BA43:BA49"/>
    <mergeCell ref="BA50:BA56"/>
    <mergeCell ref="BA57:BA63"/>
    <mergeCell ref="BA64:BA70"/>
    <mergeCell ref="BA71:BA77"/>
    <mergeCell ref="BB36:BC36"/>
    <mergeCell ref="BB88:BC88"/>
    <mergeCell ref="BB91:BC91"/>
    <mergeCell ref="BB95:BC95"/>
    <mergeCell ref="BB98:BC98"/>
    <mergeCell ref="BB102:BC102"/>
    <mergeCell ref="BB105:BC105"/>
    <mergeCell ref="BB109:BC109"/>
    <mergeCell ref="BB112:BC112"/>
    <mergeCell ref="BA103:BA104"/>
    <mergeCell ref="BA105:BA107"/>
    <mergeCell ref="BB108:BC108"/>
    <mergeCell ref="BA108:BA109"/>
    <mergeCell ref="BA112:BA114"/>
    <mergeCell ref="BA110:BA111"/>
    <mergeCell ref="BA94:BA95"/>
    <mergeCell ref="BA98:BA100"/>
    <mergeCell ref="BA96:BA97"/>
    <mergeCell ref="BB101:BC101"/>
    <mergeCell ref="BA80:BA81"/>
    <mergeCell ref="BA82:BA83"/>
    <mergeCell ref="BB21:BC21"/>
    <mergeCell ref="BB30:BC30"/>
    <mergeCell ref="BB33:BC33"/>
    <mergeCell ref="BB37:BC37"/>
    <mergeCell ref="BB40:BC40"/>
    <mergeCell ref="BB44:BC44"/>
    <mergeCell ref="BB47:BC47"/>
    <mergeCell ref="BB51:BC51"/>
    <mergeCell ref="BB54:BC54"/>
    <mergeCell ref="BB58:BC58"/>
    <mergeCell ref="BB61:BC61"/>
    <mergeCell ref="BB65:BC65"/>
    <mergeCell ref="BB68:BC68"/>
    <mergeCell ref="BB72:BC72"/>
    <mergeCell ref="BB75:BC75"/>
    <mergeCell ref="BB13:BC13"/>
    <mergeCell ref="BB43:BC43"/>
    <mergeCell ref="BF64:BG64"/>
    <mergeCell ref="BF12:BG12"/>
    <mergeCell ref="BF14:BG14"/>
    <mergeCell ref="BF15:BG15"/>
    <mergeCell ref="BF50:BG50"/>
    <mergeCell ref="BF57:BG57"/>
    <mergeCell ref="BE17:BE18"/>
    <mergeCell ref="BE19:BE20"/>
    <mergeCell ref="BF29:BG29"/>
    <mergeCell ref="BE29:BE35"/>
    <mergeCell ref="BF87:BG87"/>
    <mergeCell ref="BE87:BE88"/>
    <mergeCell ref="BE89:BE90"/>
    <mergeCell ref="BE91:BE93"/>
    <mergeCell ref="BE84:BE85"/>
    <mergeCell ref="BF71:BG71"/>
    <mergeCell ref="BF94:BG94"/>
    <mergeCell ref="BF16:BG16"/>
    <mergeCell ref="BE36:BE42"/>
    <mergeCell ref="BE43:BE49"/>
    <mergeCell ref="BE50:BE56"/>
    <mergeCell ref="BE57:BE63"/>
    <mergeCell ref="BE64:BE70"/>
    <mergeCell ref="BE71:BE77"/>
    <mergeCell ref="BF36:BG36"/>
    <mergeCell ref="BF88:BG88"/>
    <mergeCell ref="BF91:BG91"/>
    <mergeCell ref="BF95:BG95"/>
    <mergeCell ref="BF98:BG98"/>
    <mergeCell ref="BF102:BG102"/>
    <mergeCell ref="BF105:BG105"/>
    <mergeCell ref="BF109:BG109"/>
    <mergeCell ref="BF112:BG112"/>
    <mergeCell ref="BE103:BE104"/>
    <mergeCell ref="BE105:BE107"/>
    <mergeCell ref="BF108:BG108"/>
    <mergeCell ref="BE108:BE109"/>
    <mergeCell ref="BE112:BE114"/>
    <mergeCell ref="BE110:BE111"/>
    <mergeCell ref="BE94:BE95"/>
    <mergeCell ref="BE98:BE100"/>
    <mergeCell ref="BE96:BE97"/>
    <mergeCell ref="BF101:BG101"/>
    <mergeCell ref="BE80:BE81"/>
    <mergeCell ref="BE82:BE83"/>
    <mergeCell ref="BF21:BG21"/>
    <mergeCell ref="BF30:BG30"/>
    <mergeCell ref="BF33:BG33"/>
    <mergeCell ref="BF37:BG37"/>
    <mergeCell ref="BF40:BG40"/>
    <mergeCell ref="BF44:BG44"/>
    <mergeCell ref="BF47:BG47"/>
    <mergeCell ref="BF51:BG51"/>
    <mergeCell ref="BF54:BG54"/>
    <mergeCell ref="BF58:BG58"/>
    <mergeCell ref="BF61:BG61"/>
    <mergeCell ref="BF65:BG65"/>
    <mergeCell ref="BF68:BG68"/>
    <mergeCell ref="BF72:BG72"/>
    <mergeCell ref="BF75:BG75"/>
    <mergeCell ref="BF13:BG13"/>
    <mergeCell ref="BF43:BG43"/>
    <mergeCell ref="BJ64:BK64"/>
    <mergeCell ref="BJ12:BK12"/>
    <mergeCell ref="BJ14:BK14"/>
    <mergeCell ref="BJ15:BK15"/>
    <mergeCell ref="BJ50:BK50"/>
    <mergeCell ref="BJ57:BK57"/>
    <mergeCell ref="BI17:BI18"/>
    <mergeCell ref="BI19:BI20"/>
    <mergeCell ref="BJ29:BK29"/>
    <mergeCell ref="BI29:BI35"/>
    <mergeCell ref="BJ87:BK87"/>
    <mergeCell ref="BI87:BI88"/>
    <mergeCell ref="BI89:BI90"/>
    <mergeCell ref="BI91:BI93"/>
    <mergeCell ref="BI84:BI85"/>
    <mergeCell ref="BJ71:BK71"/>
    <mergeCell ref="BJ94:BK94"/>
    <mergeCell ref="BJ16:BK16"/>
    <mergeCell ref="BI36:BI42"/>
    <mergeCell ref="BI43:BI49"/>
    <mergeCell ref="BI50:BI56"/>
    <mergeCell ref="BI57:BI63"/>
    <mergeCell ref="BI64:BI70"/>
    <mergeCell ref="BI71:BI77"/>
    <mergeCell ref="BJ36:BK36"/>
    <mergeCell ref="BJ88:BK88"/>
    <mergeCell ref="BJ91:BK91"/>
    <mergeCell ref="BJ95:BK95"/>
    <mergeCell ref="BJ98:BK98"/>
    <mergeCell ref="BJ102:BK102"/>
    <mergeCell ref="BJ105:BK105"/>
    <mergeCell ref="BJ109:BK109"/>
    <mergeCell ref="BJ112:BK112"/>
    <mergeCell ref="BI103:BI104"/>
    <mergeCell ref="BI105:BI107"/>
    <mergeCell ref="BJ108:BK108"/>
    <mergeCell ref="BI108:BI109"/>
    <mergeCell ref="BI112:BI114"/>
    <mergeCell ref="BI110:BI111"/>
    <mergeCell ref="BI94:BI95"/>
    <mergeCell ref="BI98:BI100"/>
    <mergeCell ref="BI96:BI97"/>
    <mergeCell ref="BJ101:BK101"/>
    <mergeCell ref="BI80:BI81"/>
    <mergeCell ref="BI82:BI83"/>
    <mergeCell ref="BJ21:BK21"/>
    <mergeCell ref="BJ30:BK30"/>
    <mergeCell ref="BJ33:BK33"/>
    <mergeCell ref="BJ37:BK37"/>
    <mergeCell ref="BJ40:BK40"/>
    <mergeCell ref="BJ44:BK44"/>
    <mergeCell ref="BJ47:BK47"/>
    <mergeCell ref="BJ51:BK51"/>
    <mergeCell ref="BJ54:BK54"/>
    <mergeCell ref="BJ58:BK58"/>
    <mergeCell ref="BJ61:BK61"/>
    <mergeCell ref="BJ65:BK65"/>
    <mergeCell ref="BJ68:BK68"/>
    <mergeCell ref="BJ72:BK72"/>
    <mergeCell ref="BJ75:BK75"/>
    <mergeCell ref="BJ13:BK13"/>
    <mergeCell ref="BJ43:BK43"/>
    <mergeCell ref="BN64:BO64"/>
    <mergeCell ref="BN12:BO12"/>
    <mergeCell ref="BN14:BO14"/>
    <mergeCell ref="BN15:BO15"/>
    <mergeCell ref="BN50:BO50"/>
    <mergeCell ref="BN57:BO57"/>
    <mergeCell ref="BM17:BM18"/>
    <mergeCell ref="BM19:BM20"/>
    <mergeCell ref="BN29:BO29"/>
    <mergeCell ref="BM29:BM35"/>
    <mergeCell ref="BN87:BO87"/>
    <mergeCell ref="BM87:BM88"/>
    <mergeCell ref="BM89:BM90"/>
    <mergeCell ref="BM91:BM93"/>
    <mergeCell ref="BM84:BM85"/>
    <mergeCell ref="BN71:BO71"/>
    <mergeCell ref="BN94:BO94"/>
    <mergeCell ref="BN16:BO16"/>
    <mergeCell ref="BM36:BM42"/>
    <mergeCell ref="BM43:BM49"/>
    <mergeCell ref="BM50:BM56"/>
    <mergeCell ref="BM57:BM63"/>
    <mergeCell ref="BM64:BM70"/>
    <mergeCell ref="BM71:BM77"/>
    <mergeCell ref="BN36:BO36"/>
    <mergeCell ref="BN88:BO88"/>
    <mergeCell ref="BN91:BO91"/>
    <mergeCell ref="BN95:BO95"/>
    <mergeCell ref="BN98:BO98"/>
    <mergeCell ref="BN102:BO102"/>
    <mergeCell ref="BN105:BO105"/>
    <mergeCell ref="BN109:BO109"/>
    <mergeCell ref="BN112:BO112"/>
    <mergeCell ref="BM103:BM104"/>
    <mergeCell ref="BM105:BM107"/>
    <mergeCell ref="BN108:BO108"/>
    <mergeCell ref="BM108:BM109"/>
    <mergeCell ref="BM112:BM114"/>
    <mergeCell ref="BM110:BM111"/>
    <mergeCell ref="BM94:BM95"/>
    <mergeCell ref="BM98:BM100"/>
    <mergeCell ref="BM96:BM97"/>
    <mergeCell ref="BN101:BO101"/>
    <mergeCell ref="BM80:BM81"/>
    <mergeCell ref="BM82:BM83"/>
    <mergeCell ref="BN21:BO21"/>
    <mergeCell ref="BN30:BO30"/>
    <mergeCell ref="BN33:BO33"/>
    <mergeCell ref="BN37:BO37"/>
    <mergeCell ref="BN40:BO40"/>
    <mergeCell ref="BN44:BO44"/>
    <mergeCell ref="BN47:BO47"/>
    <mergeCell ref="BN51:BO51"/>
    <mergeCell ref="BN54:BO54"/>
    <mergeCell ref="BN58:BO58"/>
    <mergeCell ref="BN61:BO61"/>
    <mergeCell ref="BN65:BO65"/>
    <mergeCell ref="BN68:BO68"/>
    <mergeCell ref="BN72:BO72"/>
    <mergeCell ref="BN75:BO75"/>
    <mergeCell ref="BN13:BO13"/>
    <mergeCell ref="BN43:BO43"/>
    <mergeCell ref="BR64:BS64"/>
    <mergeCell ref="BR12:BS12"/>
    <mergeCell ref="BR14:BS14"/>
    <mergeCell ref="BR15:BS15"/>
    <mergeCell ref="BR50:BS50"/>
    <mergeCell ref="BR57:BS57"/>
    <mergeCell ref="BQ17:BQ18"/>
    <mergeCell ref="BQ19:BQ20"/>
    <mergeCell ref="BR29:BS29"/>
    <mergeCell ref="BQ29:BQ35"/>
    <mergeCell ref="BR87:BS87"/>
    <mergeCell ref="BQ87:BQ88"/>
    <mergeCell ref="BQ89:BQ90"/>
    <mergeCell ref="BQ91:BQ93"/>
    <mergeCell ref="BQ84:BQ85"/>
    <mergeCell ref="BR71:BS71"/>
    <mergeCell ref="BR94:BS94"/>
    <mergeCell ref="BR16:BS16"/>
    <mergeCell ref="BQ36:BQ42"/>
    <mergeCell ref="BQ43:BQ49"/>
    <mergeCell ref="BQ50:BQ56"/>
    <mergeCell ref="BQ57:BQ63"/>
    <mergeCell ref="BQ64:BQ70"/>
    <mergeCell ref="BQ71:BQ77"/>
    <mergeCell ref="BR36:BS36"/>
    <mergeCell ref="BR88:BS88"/>
    <mergeCell ref="BR91:BS91"/>
    <mergeCell ref="BR95:BS95"/>
    <mergeCell ref="BR98:BS98"/>
    <mergeCell ref="BR102:BS102"/>
    <mergeCell ref="BR105:BS105"/>
    <mergeCell ref="BR109:BS109"/>
    <mergeCell ref="BR112:BS112"/>
    <mergeCell ref="BQ103:BQ104"/>
    <mergeCell ref="BQ105:BQ107"/>
    <mergeCell ref="BR108:BS108"/>
    <mergeCell ref="BQ108:BQ109"/>
    <mergeCell ref="BQ112:BQ114"/>
    <mergeCell ref="BQ110:BQ111"/>
    <mergeCell ref="BQ94:BQ95"/>
    <mergeCell ref="BQ98:BQ100"/>
    <mergeCell ref="BQ96:BQ97"/>
    <mergeCell ref="BR101:BS101"/>
    <mergeCell ref="BQ80:BQ81"/>
    <mergeCell ref="BQ82:BQ83"/>
    <mergeCell ref="BR21:BS21"/>
    <mergeCell ref="BR30:BS30"/>
    <mergeCell ref="BR33:BS33"/>
    <mergeCell ref="BR37:BS37"/>
    <mergeCell ref="BR40:BS40"/>
    <mergeCell ref="BR44:BS44"/>
    <mergeCell ref="BR47:BS47"/>
    <mergeCell ref="BR51:BS51"/>
    <mergeCell ref="BR54:BS54"/>
    <mergeCell ref="BR58:BS58"/>
    <mergeCell ref="BR61:BS61"/>
    <mergeCell ref="BR65:BS65"/>
    <mergeCell ref="BR68:BS68"/>
    <mergeCell ref="BR72:BS72"/>
    <mergeCell ref="BR75:BS75"/>
    <mergeCell ref="BR13:BS13"/>
    <mergeCell ref="BR43:BS43"/>
    <mergeCell ref="BV64:BW64"/>
    <mergeCell ref="BV12:BW12"/>
    <mergeCell ref="BV14:BW14"/>
    <mergeCell ref="BV15:BW15"/>
    <mergeCell ref="BV50:BW50"/>
    <mergeCell ref="BV57:BW57"/>
    <mergeCell ref="BU17:BU18"/>
    <mergeCell ref="BU19:BU20"/>
    <mergeCell ref="BV29:BW29"/>
    <mergeCell ref="BU29:BU35"/>
    <mergeCell ref="BV87:BW87"/>
    <mergeCell ref="BU87:BU88"/>
    <mergeCell ref="BU89:BU90"/>
    <mergeCell ref="BU91:BU93"/>
    <mergeCell ref="BU84:BU85"/>
    <mergeCell ref="BV71:BW71"/>
    <mergeCell ref="BV94:BW94"/>
    <mergeCell ref="BV16:BW16"/>
    <mergeCell ref="BU36:BU42"/>
    <mergeCell ref="BU43:BU49"/>
    <mergeCell ref="BU50:BU56"/>
    <mergeCell ref="BU57:BU63"/>
    <mergeCell ref="BU64:BU70"/>
    <mergeCell ref="BU71:BU77"/>
    <mergeCell ref="BV36:BW36"/>
    <mergeCell ref="BV88:BW88"/>
    <mergeCell ref="BV91:BW91"/>
    <mergeCell ref="BV95:BW95"/>
    <mergeCell ref="BV98:BW98"/>
    <mergeCell ref="BV102:BW102"/>
    <mergeCell ref="BV105:BW105"/>
    <mergeCell ref="BV109:BW109"/>
    <mergeCell ref="BV112:BW112"/>
    <mergeCell ref="BU103:BU104"/>
    <mergeCell ref="BU105:BU107"/>
    <mergeCell ref="BV108:BW108"/>
    <mergeCell ref="BU108:BU109"/>
    <mergeCell ref="BU112:BU114"/>
    <mergeCell ref="BU110:BU111"/>
    <mergeCell ref="BU94:BU95"/>
    <mergeCell ref="BU98:BU100"/>
    <mergeCell ref="BU96:BU97"/>
    <mergeCell ref="BV101:BW101"/>
    <mergeCell ref="BU80:BU81"/>
    <mergeCell ref="BU82:BU83"/>
    <mergeCell ref="BV21:BW21"/>
    <mergeCell ref="BV30:BW30"/>
    <mergeCell ref="BV33:BW33"/>
    <mergeCell ref="BV37:BW37"/>
    <mergeCell ref="BV40:BW40"/>
    <mergeCell ref="BV44:BW44"/>
    <mergeCell ref="BV47:BW47"/>
    <mergeCell ref="BV51:BW51"/>
    <mergeCell ref="BV54:BW54"/>
    <mergeCell ref="BV58:BW58"/>
    <mergeCell ref="BV61:BW61"/>
    <mergeCell ref="BV65:BW65"/>
    <mergeCell ref="BV68:BW68"/>
    <mergeCell ref="BV72:BW72"/>
    <mergeCell ref="BV75:BW75"/>
    <mergeCell ref="BV13:BW13"/>
    <mergeCell ref="BV43:BW43"/>
    <mergeCell ref="BZ64:CA64"/>
    <mergeCell ref="BZ12:CA12"/>
    <mergeCell ref="BZ14:CA14"/>
    <mergeCell ref="BZ15:CA15"/>
    <mergeCell ref="BZ50:CA50"/>
    <mergeCell ref="BZ57:CA57"/>
    <mergeCell ref="BY17:BY18"/>
    <mergeCell ref="BY19:BY20"/>
    <mergeCell ref="BZ29:CA29"/>
    <mergeCell ref="BY29:BY35"/>
    <mergeCell ref="BZ87:CA87"/>
    <mergeCell ref="BY87:BY88"/>
    <mergeCell ref="BY89:BY90"/>
    <mergeCell ref="BY91:BY93"/>
    <mergeCell ref="BY84:BY85"/>
    <mergeCell ref="BZ71:CA71"/>
    <mergeCell ref="BZ94:CA94"/>
    <mergeCell ref="BZ16:CA16"/>
    <mergeCell ref="BY36:BY42"/>
    <mergeCell ref="BY43:BY49"/>
    <mergeCell ref="BY50:BY56"/>
    <mergeCell ref="BY57:BY63"/>
    <mergeCell ref="BY64:BY70"/>
    <mergeCell ref="BY71:BY77"/>
    <mergeCell ref="BZ36:CA36"/>
    <mergeCell ref="BZ88:CA88"/>
    <mergeCell ref="BZ91:CA91"/>
    <mergeCell ref="BZ95:CA95"/>
    <mergeCell ref="BZ98:CA98"/>
    <mergeCell ref="BZ102:CA102"/>
    <mergeCell ref="BZ105:CA105"/>
    <mergeCell ref="BZ109:CA109"/>
    <mergeCell ref="BZ112:CA112"/>
    <mergeCell ref="BY103:BY104"/>
    <mergeCell ref="BY105:BY107"/>
    <mergeCell ref="BZ108:CA108"/>
    <mergeCell ref="BY108:BY109"/>
    <mergeCell ref="BY112:BY114"/>
    <mergeCell ref="BY110:BY111"/>
    <mergeCell ref="BY94:BY95"/>
    <mergeCell ref="BY98:BY100"/>
    <mergeCell ref="BY96:BY97"/>
    <mergeCell ref="BZ101:CA101"/>
    <mergeCell ref="BY80:BY81"/>
    <mergeCell ref="BY82:BY83"/>
    <mergeCell ref="BZ21:CA21"/>
    <mergeCell ref="BZ30:CA30"/>
    <mergeCell ref="BZ33:CA33"/>
    <mergeCell ref="BZ37:CA37"/>
    <mergeCell ref="BZ40:CA40"/>
    <mergeCell ref="BZ44:CA44"/>
    <mergeCell ref="BZ47:CA47"/>
    <mergeCell ref="BZ51:CA51"/>
    <mergeCell ref="BZ54:CA54"/>
    <mergeCell ref="BZ58:CA58"/>
    <mergeCell ref="BZ61:CA61"/>
    <mergeCell ref="BZ65:CA65"/>
    <mergeCell ref="BZ68:CA68"/>
    <mergeCell ref="BZ72:CA72"/>
    <mergeCell ref="BZ75:CA75"/>
    <mergeCell ref="BZ13:CA13"/>
    <mergeCell ref="BZ43:CA43"/>
    <mergeCell ref="CD64:CE64"/>
    <mergeCell ref="CD12:CE12"/>
    <mergeCell ref="CD14:CE14"/>
    <mergeCell ref="CD15:CE15"/>
    <mergeCell ref="CD50:CE50"/>
    <mergeCell ref="CD57:CE57"/>
    <mergeCell ref="CC17:CC18"/>
    <mergeCell ref="CC19:CC20"/>
    <mergeCell ref="CD29:CE29"/>
    <mergeCell ref="CC29:CC35"/>
    <mergeCell ref="CD87:CE87"/>
    <mergeCell ref="CC87:CC88"/>
    <mergeCell ref="CC89:CC90"/>
    <mergeCell ref="CC91:CC93"/>
    <mergeCell ref="CC84:CC85"/>
    <mergeCell ref="CD71:CE71"/>
    <mergeCell ref="CD94:CE94"/>
    <mergeCell ref="CD16:CE16"/>
    <mergeCell ref="CC36:CC42"/>
    <mergeCell ref="CC43:CC49"/>
    <mergeCell ref="CC50:CC56"/>
    <mergeCell ref="CC57:CC63"/>
    <mergeCell ref="CC64:CC70"/>
    <mergeCell ref="CC71:CC77"/>
    <mergeCell ref="CD36:CE36"/>
    <mergeCell ref="CD88:CE88"/>
    <mergeCell ref="CD91:CE91"/>
    <mergeCell ref="CD95:CE95"/>
    <mergeCell ref="CD98:CE98"/>
    <mergeCell ref="CD102:CE102"/>
    <mergeCell ref="CD105:CE105"/>
    <mergeCell ref="CD109:CE109"/>
    <mergeCell ref="CD112:CE112"/>
    <mergeCell ref="CC103:CC104"/>
    <mergeCell ref="CC105:CC107"/>
    <mergeCell ref="CD108:CE108"/>
    <mergeCell ref="CC108:CC109"/>
    <mergeCell ref="CC112:CC114"/>
    <mergeCell ref="CC110:CC111"/>
    <mergeCell ref="CC94:CC95"/>
    <mergeCell ref="CC98:CC100"/>
    <mergeCell ref="CC96:CC97"/>
    <mergeCell ref="CD101:CE101"/>
    <mergeCell ref="CC80:CC81"/>
    <mergeCell ref="CC82:CC83"/>
    <mergeCell ref="CD21:CE21"/>
    <mergeCell ref="CD30:CE30"/>
    <mergeCell ref="CD33:CE33"/>
    <mergeCell ref="CD37:CE37"/>
    <mergeCell ref="CD40:CE40"/>
    <mergeCell ref="CD44:CE44"/>
    <mergeCell ref="CD47:CE47"/>
    <mergeCell ref="CD51:CE51"/>
    <mergeCell ref="CD54:CE54"/>
    <mergeCell ref="CD58:CE58"/>
    <mergeCell ref="CD61:CE61"/>
    <mergeCell ref="CD65:CE65"/>
    <mergeCell ref="CD68:CE68"/>
    <mergeCell ref="CD72:CE72"/>
    <mergeCell ref="CD75:CE75"/>
    <mergeCell ref="CD13:CE13"/>
    <mergeCell ref="CD43:CE43"/>
    <mergeCell ref="CH64:CI64"/>
    <mergeCell ref="CH12:CI12"/>
    <mergeCell ref="CH14:CI14"/>
    <mergeCell ref="CH15:CI15"/>
    <mergeCell ref="CH50:CI50"/>
    <mergeCell ref="CH57:CI57"/>
    <mergeCell ref="CG17:CG18"/>
    <mergeCell ref="CG19:CG20"/>
    <mergeCell ref="CH29:CI29"/>
    <mergeCell ref="CG29:CG35"/>
    <mergeCell ref="CH87:CI87"/>
    <mergeCell ref="CG87:CG88"/>
    <mergeCell ref="CG89:CG90"/>
    <mergeCell ref="CG91:CG93"/>
    <mergeCell ref="CG84:CG85"/>
    <mergeCell ref="CH71:CI71"/>
    <mergeCell ref="CH94:CI94"/>
    <mergeCell ref="CH16:CI16"/>
    <mergeCell ref="CG36:CG42"/>
    <mergeCell ref="CG43:CG49"/>
    <mergeCell ref="CG50:CG56"/>
    <mergeCell ref="CG57:CG63"/>
    <mergeCell ref="CG64:CG70"/>
    <mergeCell ref="CG71:CG77"/>
    <mergeCell ref="CH36:CI36"/>
    <mergeCell ref="CH88:CI88"/>
    <mergeCell ref="CH91:CI91"/>
    <mergeCell ref="CH95:CI95"/>
    <mergeCell ref="CH98:CI98"/>
    <mergeCell ref="CH102:CI102"/>
    <mergeCell ref="CH105:CI105"/>
    <mergeCell ref="CH109:CI109"/>
    <mergeCell ref="CH112:CI112"/>
    <mergeCell ref="CG103:CG104"/>
    <mergeCell ref="CG105:CG107"/>
    <mergeCell ref="CH108:CI108"/>
    <mergeCell ref="CG108:CG109"/>
    <mergeCell ref="CG112:CG114"/>
    <mergeCell ref="CG110:CG111"/>
    <mergeCell ref="CG94:CG95"/>
    <mergeCell ref="CG98:CG100"/>
    <mergeCell ref="CG96:CG97"/>
    <mergeCell ref="CH101:CI101"/>
    <mergeCell ref="CG80:CG81"/>
    <mergeCell ref="CG82:CG83"/>
    <mergeCell ref="CH21:CI21"/>
    <mergeCell ref="CH30:CI30"/>
    <mergeCell ref="CH33:CI33"/>
    <mergeCell ref="CH37:CI37"/>
    <mergeCell ref="CH40:CI40"/>
    <mergeCell ref="CH44:CI44"/>
    <mergeCell ref="CH47:CI47"/>
    <mergeCell ref="CH51:CI51"/>
    <mergeCell ref="CH54:CI54"/>
    <mergeCell ref="CH58:CI58"/>
    <mergeCell ref="CH61:CI61"/>
    <mergeCell ref="CH65:CI65"/>
    <mergeCell ref="CH68:CI68"/>
    <mergeCell ref="CH72:CI72"/>
    <mergeCell ref="CH75:CI75"/>
    <mergeCell ref="CH13:CI13"/>
    <mergeCell ref="CH43:CI43"/>
    <mergeCell ref="CL64:CM64"/>
    <mergeCell ref="CL12:CM12"/>
    <mergeCell ref="CL14:CM14"/>
    <mergeCell ref="CL15:CM15"/>
    <mergeCell ref="CL50:CM50"/>
    <mergeCell ref="CL57:CM57"/>
    <mergeCell ref="CK17:CK18"/>
    <mergeCell ref="CK19:CK20"/>
    <mergeCell ref="CL29:CM29"/>
    <mergeCell ref="CK29:CK35"/>
    <mergeCell ref="CL87:CM87"/>
    <mergeCell ref="CK87:CK88"/>
    <mergeCell ref="CK89:CK90"/>
    <mergeCell ref="CK91:CK93"/>
    <mergeCell ref="CK84:CK85"/>
    <mergeCell ref="CL71:CM71"/>
    <mergeCell ref="CL94:CM94"/>
    <mergeCell ref="CL16:CM16"/>
    <mergeCell ref="CK36:CK42"/>
    <mergeCell ref="CK43:CK49"/>
    <mergeCell ref="CK50:CK56"/>
    <mergeCell ref="CK57:CK63"/>
    <mergeCell ref="CK64:CK70"/>
    <mergeCell ref="CK71:CK77"/>
    <mergeCell ref="CL36:CM36"/>
    <mergeCell ref="CL88:CM88"/>
    <mergeCell ref="CL91:CM91"/>
    <mergeCell ref="CL95:CM95"/>
    <mergeCell ref="CL98:CM98"/>
    <mergeCell ref="CL102:CM102"/>
    <mergeCell ref="CL105:CM105"/>
    <mergeCell ref="CL109:CM109"/>
    <mergeCell ref="CL112:CM112"/>
    <mergeCell ref="CK103:CK104"/>
    <mergeCell ref="CK105:CK107"/>
    <mergeCell ref="CL108:CM108"/>
    <mergeCell ref="CK108:CK109"/>
    <mergeCell ref="CK112:CK114"/>
    <mergeCell ref="CK110:CK111"/>
    <mergeCell ref="CK94:CK95"/>
    <mergeCell ref="CK98:CK100"/>
    <mergeCell ref="CK96:CK97"/>
    <mergeCell ref="CL101:CM101"/>
    <mergeCell ref="CK80:CK81"/>
    <mergeCell ref="CK82:CK83"/>
    <mergeCell ref="CL21:CM21"/>
    <mergeCell ref="CL30:CM30"/>
    <mergeCell ref="CL33:CM33"/>
    <mergeCell ref="CL37:CM37"/>
    <mergeCell ref="CL40:CM40"/>
    <mergeCell ref="CL44:CM44"/>
    <mergeCell ref="CL47:CM47"/>
    <mergeCell ref="CL51:CM51"/>
    <mergeCell ref="CL54:CM54"/>
    <mergeCell ref="CL58:CM58"/>
    <mergeCell ref="CL61:CM61"/>
    <mergeCell ref="CL65:CM65"/>
    <mergeCell ref="CL68:CM68"/>
    <mergeCell ref="CL72:CM72"/>
    <mergeCell ref="CL75:CM75"/>
    <mergeCell ref="CL13:CM13"/>
    <mergeCell ref="CL43:CM43"/>
    <mergeCell ref="CP64:CQ64"/>
    <mergeCell ref="CP12:CQ12"/>
    <mergeCell ref="CP14:CQ14"/>
    <mergeCell ref="CP15:CQ15"/>
    <mergeCell ref="CP50:CQ50"/>
    <mergeCell ref="CP57:CQ57"/>
    <mergeCell ref="CO17:CO18"/>
    <mergeCell ref="CO19:CO20"/>
    <mergeCell ref="CP29:CQ29"/>
    <mergeCell ref="CO29:CO35"/>
    <mergeCell ref="CP87:CQ87"/>
    <mergeCell ref="CO87:CO88"/>
    <mergeCell ref="CO89:CO90"/>
    <mergeCell ref="CO91:CO93"/>
    <mergeCell ref="CO84:CO85"/>
    <mergeCell ref="CP71:CQ71"/>
    <mergeCell ref="CP94:CQ94"/>
    <mergeCell ref="CP16:CQ16"/>
    <mergeCell ref="CO36:CO42"/>
    <mergeCell ref="CO43:CO49"/>
    <mergeCell ref="CO50:CO56"/>
    <mergeCell ref="CO57:CO63"/>
    <mergeCell ref="CO64:CO70"/>
    <mergeCell ref="CO71:CO77"/>
    <mergeCell ref="CP36:CQ36"/>
    <mergeCell ref="CP88:CQ88"/>
    <mergeCell ref="CP91:CQ91"/>
    <mergeCell ref="CP95:CQ95"/>
    <mergeCell ref="CP98:CQ98"/>
    <mergeCell ref="CP102:CQ102"/>
    <mergeCell ref="CP105:CQ105"/>
    <mergeCell ref="CP109:CQ109"/>
    <mergeCell ref="CP112:CQ112"/>
    <mergeCell ref="CO103:CO104"/>
    <mergeCell ref="CO105:CO107"/>
    <mergeCell ref="CP108:CQ108"/>
    <mergeCell ref="CO108:CO109"/>
    <mergeCell ref="CO112:CO114"/>
    <mergeCell ref="CO110:CO111"/>
    <mergeCell ref="CO94:CO95"/>
    <mergeCell ref="CO98:CO100"/>
    <mergeCell ref="CO96:CO97"/>
    <mergeCell ref="CP101:CQ101"/>
    <mergeCell ref="CO80:CO81"/>
    <mergeCell ref="CO82:CO83"/>
    <mergeCell ref="CP21:CQ21"/>
    <mergeCell ref="CP30:CQ30"/>
    <mergeCell ref="CP33:CQ33"/>
    <mergeCell ref="CP37:CQ37"/>
    <mergeCell ref="CP40:CQ40"/>
    <mergeCell ref="CP44:CQ44"/>
    <mergeCell ref="CP47:CQ47"/>
    <mergeCell ref="CP51:CQ51"/>
    <mergeCell ref="CP54:CQ54"/>
    <mergeCell ref="CP58:CQ58"/>
    <mergeCell ref="CP61:CQ61"/>
    <mergeCell ref="CP65:CQ65"/>
    <mergeCell ref="CP68:CQ68"/>
    <mergeCell ref="CP72:CQ72"/>
    <mergeCell ref="CP75:CQ75"/>
    <mergeCell ref="CP13:CQ13"/>
    <mergeCell ref="CP43:CQ43"/>
    <mergeCell ref="CT64:CU64"/>
    <mergeCell ref="CT12:CU12"/>
    <mergeCell ref="CT14:CU14"/>
    <mergeCell ref="CT15:CU15"/>
    <mergeCell ref="CT50:CU50"/>
    <mergeCell ref="CT57:CU57"/>
    <mergeCell ref="CS17:CS18"/>
    <mergeCell ref="CS19:CS20"/>
    <mergeCell ref="CT29:CU29"/>
    <mergeCell ref="CS29:CS35"/>
    <mergeCell ref="CT87:CU87"/>
    <mergeCell ref="CS87:CS88"/>
    <mergeCell ref="CS89:CS90"/>
    <mergeCell ref="CS91:CS93"/>
    <mergeCell ref="CS84:CS85"/>
    <mergeCell ref="CT71:CU71"/>
    <mergeCell ref="CT94:CU94"/>
    <mergeCell ref="CT16:CU16"/>
    <mergeCell ref="CS36:CS42"/>
    <mergeCell ref="CS43:CS49"/>
    <mergeCell ref="CS50:CS56"/>
    <mergeCell ref="CS57:CS63"/>
    <mergeCell ref="CS64:CS70"/>
    <mergeCell ref="CS71:CS77"/>
    <mergeCell ref="CT36:CU36"/>
    <mergeCell ref="CT88:CU88"/>
    <mergeCell ref="CT91:CU91"/>
    <mergeCell ref="CT95:CU95"/>
    <mergeCell ref="CT98:CU98"/>
    <mergeCell ref="CT102:CU102"/>
    <mergeCell ref="CT105:CU105"/>
    <mergeCell ref="CT109:CU109"/>
    <mergeCell ref="CT112:CU112"/>
    <mergeCell ref="CS103:CS104"/>
    <mergeCell ref="CS105:CS107"/>
    <mergeCell ref="CT108:CU108"/>
    <mergeCell ref="CS108:CS109"/>
    <mergeCell ref="CS112:CS114"/>
    <mergeCell ref="CS110:CS111"/>
    <mergeCell ref="CS94:CS95"/>
    <mergeCell ref="CS98:CS100"/>
    <mergeCell ref="CS96:CS97"/>
    <mergeCell ref="CT101:CU101"/>
    <mergeCell ref="CS80:CS81"/>
    <mergeCell ref="CS82:CS83"/>
    <mergeCell ref="CT21:CU21"/>
    <mergeCell ref="CT30:CU30"/>
    <mergeCell ref="CT33:CU33"/>
    <mergeCell ref="CT37:CU37"/>
    <mergeCell ref="CT40:CU40"/>
    <mergeCell ref="CT44:CU44"/>
    <mergeCell ref="CT47:CU47"/>
    <mergeCell ref="CT51:CU51"/>
    <mergeCell ref="CT54:CU54"/>
    <mergeCell ref="CT58:CU58"/>
    <mergeCell ref="CT61:CU61"/>
    <mergeCell ref="CT65:CU65"/>
    <mergeCell ref="CT68:CU68"/>
    <mergeCell ref="CT72:CU72"/>
    <mergeCell ref="CT75:CU75"/>
    <mergeCell ref="CT13:CU13"/>
    <mergeCell ref="CT43:CU43"/>
    <mergeCell ref="CX64:CY64"/>
    <mergeCell ref="CX12:CY12"/>
    <mergeCell ref="CX14:CY14"/>
    <mergeCell ref="CX15:CY15"/>
    <mergeCell ref="CX50:CY50"/>
    <mergeCell ref="CX57:CY57"/>
    <mergeCell ref="CW17:CW18"/>
    <mergeCell ref="CW19:CW20"/>
    <mergeCell ref="CX29:CY29"/>
    <mergeCell ref="CW29:CW35"/>
    <mergeCell ref="CX87:CY87"/>
    <mergeCell ref="CW87:CW88"/>
    <mergeCell ref="CW89:CW90"/>
    <mergeCell ref="CW91:CW93"/>
    <mergeCell ref="CW84:CW85"/>
    <mergeCell ref="CX71:CY71"/>
    <mergeCell ref="CX94:CY94"/>
    <mergeCell ref="CX16:CY16"/>
    <mergeCell ref="CW36:CW42"/>
    <mergeCell ref="CW43:CW49"/>
    <mergeCell ref="CW50:CW56"/>
    <mergeCell ref="CW57:CW63"/>
    <mergeCell ref="CW64:CW70"/>
    <mergeCell ref="CW71:CW77"/>
    <mergeCell ref="CX36:CY36"/>
    <mergeCell ref="CX88:CY88"/>
    <mergeCell ref="CX91:CY91"/>
    <mergeCell ref="CX95:CY95"/>
    <mergeCell ref="CX98:CY98"/>
    <mergeCell ref="CX102:CY102"/>
    <mergeCell ref="CX105:CY105"/>
    <mergeCell ref="CX109:CY109"/>
    <mergeCell ref="CX112:CY112"/>
    <mergeCell ref="CW103:CW104"/>
    <mergeCell ref="CW105:CW107"/>
    <mergeCell ref="CX108:CY108"/>
    <mergeCell ref="CW108:CW109"/>
    <mergeCell ref="CW112:CW114"/>
    <mergeCell ref="CW110:CW111"/>
    <mergeCell ref="CW94:CW95"/>
    <mergeCell ref="CW98:CW100"/>
    <mergeCell ref="CW96:CW97"/>
    <mergeCell ref="CX101:CY101"/>
    <mergeCell ref="CW80:CW81"/>
    <mergeCell ref="CW82:CW83"/>
    <mergeCell ref="CX21:CY21"/>
    <mergeCell ref="CX30:CY30"/>
    <mergeCell ref="CX33:CY33"/>
    <mergeCell ref="CX37:CY37"/>
    <mergeCell ref="CX40:CY40"/>
    <mergeCell ref="CX44:CY44"/>
    <mergeCell ref="CX47:CY47"/>
    <mergeCell ref="CX51:CY51"/>
    <mergeCell ref="CX54:CY54"/>
    <mergeCell ref="CX58:CY58"/>
    <mergeCell ref="CX61:CY61"/>
    <mergeCell ref="CX65:CY65"/>
    <mergeCell ref="CX68:CY68"/>
    <mergeCell ref="CX72:CY72"/>
    <mergeCell ref="CX75:CY75"/>
    <mergeCell ref="CX13:CY13"/>
    <mergeCell ref="CX43:CY43"/>
    <mergeCell ref="DB64:DC64"/>
    <mergeCell ref="DB12:DC12"/>
    <mergeCell ref="DB14:DC14"/>
    <mergeCell ref="DB15:DC15"/>
    <mergeCell ref="DB50:DC50"/>
    <mergeCell ref="DB57:DC57"/>
    <mergeCell ref="DA17:DA18"/>
    <mergeCell ref="DA19:DA20"/>
    <mergeCell ref="DB29:DC29"/>
    <mergeCell ref="DA29:DA35"/>
    <mergeCell ref="DB87:DC87"/>
    <mergeCell ref="DA87:DA88"/>
    <mergeCell ref="DA89:DA90"/>
    <mergeCell ref="DA91:DA93"/>
    <mergeCell ref="DA84:DA85"/>
    <mergeCell ref="DB71:DC71"/>
    <mergeCell ref="DB94:DC94"/>
    <mergeCell ref="DB16:DC16"/>
    <mergeCell ref="DA36:DA42"/>
    <mergeCell ref="DA43:DA49"/>
    <mergeCell ref="DA50:DA56"/>
    <mergeCell ref="DA57:DA63"/>
    <mergeCell ref="DA64:DA70"/>
    <mergeCell ref="DA71:DA77"/>
    <mergeCell ref="DB36:DC36"/>
    <mergeCell ref="DB88:DC88"/>
    <mergeCell ref="DB91:DC91"/>
    <mergeCell ref="DB95:DC95"/>
    <mergeCell ref="DB98:DC98"/>
    <mergeCell ref="DB102:DC102"/>
    <mergeCell ref="DB105:DC105"/>
    <mergeCell ref="DB109:DC109"/>
    <mergeCell ref="DB112:DC112"/>
    <mergeCell ref="DA103:DA104"/>
    <mergeCell ref="DA105:DA107"/>
    <mergeCell ref="DB108:DC108"/>
    <mergeCell ref="DA108:DA109"/>
    <mergeCell ref="DA112:DA114"/>
    <mergeCell ref="DA110:DA111"/>
    <mergeCell ref="DA94:DA95"/>
    <mergeCell ref="DA98:DA100"/>
    <mergeCell ref="DA96:DA97"/>
    <mergeCell ref="DB101:DC101"/>
    <mergeCell ref="DA80:DA81"/>
    <mergeCell ref="DA82:DA83"/>
    <mergeCell ref="DB21:DC21"/>
    <mergeCell ref="DB30:DC30"/>
    <mergeCell ref="DB33:DC33"/>
    <mergeCell ref="DB37:DC37"/>
    <mergeCell ref="DB40:DC40"/>
    <mergeCell ref="DB44:DC44"/>
    <mergeCell ref="DB47:DC47"/>
    <mergeCell ref="DB51:DC51"/>
    <mergeCell ref="DB54:DC54"/>
    <mergeCell ref="DB58:DC58"/>
    <mergeCell ref="DB61:DC61"/>
    <mergeCell ref="DB65:DC65"/>
    <mergeCell ref="DB68:DC68"/>
    <mergeCell ref="DB72:DC72"/>
    <mergeCell ref="DB75:DC75"/>
    <mergeCell ref="DB13:DC13"/>
    <mergeCell ref="DB43:DC43"/>
    <mergeCell ref="DF64:DG64"/>
    <mergeCell ref="DF12:DG12"/>
    <mergeCell ref="DF14:DG14"/>
    <mergeCell ref="DF15:DG15"/>
    <mergeCell ref="DF50:DG50"/>
    <mergeCell ref="DF57:DG57"/>
    <mergeCell ref="DE17:DE18"/>
    <mergeCell ref="DE19:DE20"/>
    <mergeCell ref="DF29:DG29"/>
    <mergeCell ref="DE29:DE35"/>
    <mergeCell ref="DF87:DG87"/>
    <mergeCell ref="DE87:DE88"/>
    <mergeCell ref="DE89:DE90"/>
    <mergeCell ref="DE91:DE93"/>
    <mergeCell ref="DE84:DE85"/>
    <mergeCell ref="DF71:DG71"/>
    <mergeCell ref="DF94:DG94"/>
    <mergeCell ref="DF16:DG16"/>
    <mergeCell ref="DE36:DE42"/>
    <mergeCell ref="DE43:DE49"/>
    <mergeCell ref="DE50:DE56"/>
    <mergeCell ref="DE57:DE63"/>
    <mergeCell ref="DE64:DE70"/>
    <mergeCell ref="DE71:DE77"/>
    <mergeCell ref="DF36:DG36"/>
    <mergeCell ref="DF88:DG88"/>
    <mergeCell ref="DF91:DG91"/>
    <mergeCell ref="DF95:DG95"/>
    <mergeCell ref="DF98:DG98"/>
    <mergeCell ref="DF102:DG102"/>
    <mergeCell ref="DF105:DG105"/>
    <mergeCell ref="DF109:DG109"/>
    <mergeCell ref="DF112:DG112"/>
    <mergeCell ref="DE103:DE104"/>
    <mergeCell ref="DE105:DE107"/>
    <mergeCell ref="DF108:DG108"/>
    <mergeCell ref="DE108:DE109"/>
    <mergeCell ref="DE112:DE114"/>
    <mergeCell ref="DE110:DE111"/>
    <mergeCell ref="DE94:DE95"/>
    <mergeCell ref="DE98:DE100"/>
    <mergeCell ref="DE96:DE97"/>
    <mergeCell ref="DF101:DG101"/>
    <mergeCell ref="DE80:DE81"/>
    <mergeCell ref="DE82:DE83"/>
    <mergeCell ref="DF21:DG21"/>
    <mergeCell ref="DF30:DG30"/>
    <mergeCell ref="DF33:DG33"/>
    <mergeCell ref="DF37:DG37"/>
    <mergeCell ref="DF40:DG40"/>
    <mergeCell ref="DF44:DG44"/>
    <mergeCell ref="DF47:DG47"/>
    <mergeCell ref="DF51:DG51"/>
    <mergeCell ref="DF54:DG54"/>
    <mergeCell ref="DF58:DG58"/>
    <mergeCell ref="DF61:DG61"/>
    <mergeCell ref="DF65:DG65"/>
    <mergeCell ref="DF68:DG68"/>
    <mergeCell ref="DF72:DG72"/>
    <mergeCell ref="DF75:DG75"/>
    <mergeCell ref="DF13:DG13"/>
    <mergeCell ref="DF43:DG43"/>
    <mergeCell ref="DJ64:DK64"/>
    <mergeCell ref="DJ12:DK12"/>
    <mergeCell ref="DJ14:DK14"/>
    <mergeCell ref="DJ15:DK15"/>
    <mergeCell ref="DJ50:DK50"/>
    <mergeCell ref="DJ57:DK57"/>
    <mergeCell ref="DI17:DI18"/>
    <mergeCell ref="DI19:DI20"/>
    <mergeCell ref="DJ29:DK29"/>
    <mergeCell ref="DI29:DI35"/>
    <mergeCell ref="DJ87:DK87"/>
    <mergeCell ref="DI87:DI88"/>
    <mergeCell ref="DI89:DI90"/>
    <mergeCell ref="DI91:DI93"/>
    <mergeCell ref="DI84:DI85"/>
    <mergeCell ref="DJ71:DK71"/>
    <mergeCell ref="DJ94:DK94"/>
    <mergeCell ref="DJ16:DK16"/>
    <mergeCell ref="DI36:DI42"/>
    <mergeCell ref="DI43:DI49"/>
    <mergeCell ref="DI50:DI56"/>
    <mergeCell ref="DI57:DI63"/>
    <mergeCell ref="DI64:DI70"/>
    <mergeCell ref="DI71:DI77"/>
    <mergeCell ref="DJ36:DK36"/>
    <mergeCell ref="DJ88:DK88"/>
    <mergeCell ref="DJ91:DK91"/>
    <mergeCell ref="DJ95:DK95"/>
    <mergeCell ref="DJ98:DK98"/>
    <mergeCell ref="DJ102:DK102"/>
    <mergeCell ref="DJ105:DK105"/>
    <mergeCell ref="DJ109:DK109"/>
    <mergeCell ref="DJ112:DK112"/>
    <mergeCell ref="DI103:DI104"/>
    <mergeCell ref="DI105:DI107"/>
    <mergeCell ref="DJ108:DK108"/>
    <mergeCell ref="DI108:DI109"/>
    <mergeCell ref="DI112:DI114"/>
    <mergeCell ref="DI110:DI111"/>
    <mergeCell ref="DI94:DI95"/>
    <mergeCell ref="DI98:DI100"/>
    <mergeCell ref="DI96:DI97"/>
    <mergeCell ref="DJ101:DK101"/>
    <mergeCell ref="DI80:DI81"/>
    <mergeCell ref="DI82:DI83"/>
    <mergeCell ref="DJ21:DK21"/>
    <mergeCell ref="DJ30:DK30"/>
    <mergeCell ref="DJ33:DK33"/>
    <mergeCell ref="DJ37:DK37"/>
    <mergeCell ref="DJ40:DK40"/>
    <mergeCell ref="DJ44:DK44"/>
    <mergeCell ref="DJ47:DK47"/>
    <mergeCell ref="DJ51:DK51"/>
    <mergeCell ref="DJ54:DK54"/>
    <mergeCell ref="DJ58:DK58"/>
    <mergeCell ref="DJ61:DK61"/>
    <mergeCell ref="DJ65:DK65"/>
    <mergeCell ref="DJ68:DK68"/>
    <mergeCell ref="DJ72:DK72"/>
    <mergeCell ref="DJ75:DK75"/>
    <mergeCell ref="DJ13:DK13"/>
    <mergeCell ref="DJ43:DK43"/>
    <mergeCell ref="DN64:DO64"/>
    <mergeCell ref="DN12:DO12"/>
    <mergeCell ref="DN14:DO14"/>
    <mergeCell ref="DN15:DO15"/>
    <mergeCell ref="DN50:DO50"/>
    <mergeCell ref="DN57:DO57"/>
    <mergeCell ref="DM17:DM18"/>
    <mergeCell ref="DM19:DM20"/>
    <mergeCell ref="DN29:DO29"/>
    <mergeCell ref="DM29:DM35"/>
    <mergeCell ref="DN87:DO87"/>
    <mergeCell ref="DM87:DM88"/>
    <mergeCell ref="DM89:DM90"/>
    <mergeCell ref="DM91:DM93"/>
    <mergeCell ref="DM84:DM85"/>
    <mergeCell ref="DN71:DO71"/>
    <mergeCell ref="DN94:DO94"/>
    <mergeCell ref="DN16:DO16"/>
    <mergeCell ref="DM36:DM42"/>
    <mergeCell ref="DM43:DM49"/>
    <mergeCell ref="DM50:DM56"/>
    <mergeCell ref="DM57:DM63"/>
    <mergeCell ref="DM64:DM70"/>
    <mergeCell ref="DM71:DM77"/>
    <mergeCell ref="DN36:DO36"/>
    <mergeCell ref="DN88:DO88"/>
    <mergeCell ref="DN91:DO91"/>
    <mergeCell ref="DN95:DO95"/>
    <mergeCell ref="DN98:DO98"/>
    <mergeCell ref="DN102:DO102"/>
    <mergeCell ref="DN105:DO105"/>
    <mergeCell ref="DN109:DO109"/>
    <mergeCell ref="DN112:DO112"/>
    <mergeCell ref="DM103:DM104"/>
    <mergeCell ref="DM105:DM107"/>
    <mergeCell ref="DN108:DO108"/>
    <mergeCell ref="DM108:DM109"/>
    <mergeCell ref="DM112:DM114"/>
    <mergeCell ref="DM110:DM111"/>
    <mergeCell ref="DM94:DM95"/>
    <mergeCell ref="DM98:DM100"/>
    <mergeCell ref="DM96:DM97"/>
    <mergeCell ref="DN101:DO101"/>
    <mergeCell ref="DM80:DM81"/>
    <mergeCell ref="DM82:DM83"/>
    <mergeCell ref="DN21:DO21"/>
    <mergeCell ref="DN30:DO30"/>
    <mergeCell ref="DN33:DO33"/>
    <mergeCell ref="DN37:DO37"/>
    <mergeCell ref="DN40:DO40"/>
    <mergeCell ref="DN44:DO44"/>
    <mergeCell ref="DN47:DO47"/>
    <mergeCell ref="DN51:DO51"/>
    <mergeCell ref="DN54:DO54"/>
    <mergeCell ref="DN58:DO58"/>
    <mergeCell ref="DN61:DO61"/>
    <mergeCell ref="DN65:DO65"/>
    <mergeCell ref="DN68:DO68"/>
    <mergeCell ref="DN72:DO72"/>
    <mergeCell ref="DN75:DO75"/>
    <mergeCell ref="DN13:DO13"/>
    <mergeCell ref="DN43:DO43"/>
    <mergeCell ref="DR64:DS64"/>
    <mergeCell ref="DR12:DS12"/>
    <mergeCell ref="DR14:DS14"/>
    <mergeCell ref="DR15:DS15"/>
    <mergeCell ref="DR50:DS50"/>
    <mergeCell ref="DR57:DS57"/>
    <mergeCell ref="DQ17:DQ18"/>
    <mergeCell ref="DQ19:DQ20"/>
    <mergeCell ref="DR29:DS29"/>
    <mergeCell ref="DQ29:DQ35"/>
    <mergeCell ref="DR87:DS87"/>
    <mergeCell ref="DQ87:DQ88"/>
    <mergeCell ref="DQ89:DQ90"/>
    <mergeCell ref="DQ91:DQ93"/>
    <mergeCell ref="DQ84:DQ85"/>
    <mergeCell ref="DR71:DS71"/>
    <mergeCell ref="DR94:DS94"/>
    <mergeCell ref="DR16:DS16"/>
    <mergeCell ref="DQ36:DQ42"/>
    <mergeCell ref="DQ43:DQ49"/>
    <mergeCell ref="DQ50:DQ56"/>
    <mergeCell ref="DQ57:DQ63"/>
    <mergeCell ref="DQ64:DQ70"/>
    <mergeCell ref="DQ71:DQ77"/>
    <mergeCell ref="DR36:DS36"/>
    <mergeCell ref="DR88:DS88"/>
    <mergeCell ref="DR91:DS91"/>
    <mergeCell ref="DR95:DS95"/>
    <mergeCell ref="DR98:DS98"/>
    <mergeCell ref="DR102:DS102"/>
    <mergeCell ref="DR105:DS105"/>
    <mergeCell ref="DR109:DS109"/>
    <mergeCell ref="DR112:DS112"/>
    <mergeCell ref="DQ103:DQ104"/>
    <mergeCell ref="DQ105:DQ107"/>
    <mergeCell ref="DR108:DS108"/>
    <mergeCell ref="DQ108:DQ109"/>
    <mergeCell ref="DQ112:DQ114"/>
    <mergeCell ref="DQ110:DQ111"/>
    <mergeCell ref="DQ94:DQ95"/>
    <mergeCell ref="DQ98:DQ100"/>
    <mergeCell ref="DQ96:DQ97"/>
    <mergeCell ref="DR101:DS101"/>
    <mergeCell ref="DQ80:DQ81"/>
    <mergeCell ref="DQ82:DQ83"/>
    <mergeCell ref="DR21:DS21"/>
    <mergeCell ref="DR30:DS30"/>
    <mergeCell ref="DR33:DS33"/>
    <mergeCell ref="DR37:DS37"/>
    <mergeCell ref="DR40:DS40"/>
    <mergeCell ref="DR44:DS44"/>
    <mergeCell ref="DR47:DS47"/>
    <mergeCell ref="DR51:DS51"/>
    <mergeCell ref="DR54:DS54"/>
    <mergeCell ref="DR58:DS58"/>
    <mergeCell ref="DR61:DS61"/>
    <mergeCell ref="DR65:DS65"/>
    <mergeCell ref="DR68:DS68"/>
    <mergeCell ref="DR72:DS72"/>
    <mergeCell ref="DR75:DS75"/>
    <mergeCell ref="DR13:DS13"/>
    <mergeCell ref="DR43:DS43"/>
    <mergeCell ref="DV64:DW64"/>
    <mergeCell ref="DV12:DW12"/>
    <mergeCell ref="DV14:DW14"/>
    <mergeCell ref="DV15:DW15"/>
    <mergeCell ref="DV50:DW50"/>
    <mergeCell ref="DV57:DW57"/>
    <mergeCell ref="DU17:DU18"/>
    <mergeCell ref="DU19:DU20"/>
    <mergeCell ref="DV29:DW29"/>
    <mergeCell ref="DU29:DU35"/>
    <mergeCell ref="DV87:DW87"/>
    <mergeCell ref="DU87:DU88"/>
    <mergeCell ref="DU89:DU90"/>
    <mergeCell ref="DU91:DU93"/>
    <mergeCell ref="DU84:DU85"/>
    <mergeCell ref="DV71:DW71"/>
    <mergeCell ref="DV94:DW94"/>
    <mergeCell ref="DV16:DW16"/>
    <mergeCell ref="DU36:DU42"/>
    <mergeCell ref="DU43:DU49"/>
    <mergeCell ref="DU50:DU56"/>
    <mergeCell ref="DU57:DU63"/>
    <mergeCell ref="DU64:DU70"/>
    <mergeCell ref="DU71:DU77"/>
    <mergeCell ref="DV36:DW36"/>
    <mergeCell ref="DV88:DW88"/>
    <mergeCell ref="DV91:DW91"/>
    <mergeCell ref="DV95:DW95"/>
    <mergeCell ref="DV98:DW98"/>
    <mergeCell ref="DV102:DW102"/>
    <mergeCell ref="DV105:DW105"/>
    <mergeCell ref="DV109:DW109"/>
    <mergeCell ref="DV112:DW112"/>
    <mergeCell ref="DU103:DU104"/>
    <mergeCell ref="DU105:DU107"/>
    <mergeCell ref="DV108:DW108"/>
    <mergeCell ref="DU108:DU109"/>
    <mergeCell ref="DU112:DU114"/>
    <mergeCell ref="DU110:DU111"/>
    <mergeCell ref="DU94:DU95"/>
    <mergeCell ref="DU98:DU100"/>
    <mergeCell ref="DU96:DU97"/>
    <mergeCell ref="DV101:DW101"/>
    <mergeCell ref="DU80:DU81"/>
    <mergeCell ref="DU82:DU83"/>
    <mergeCell ref="DV21:DW21"/>
    <mergeCell ref="DV30:DW30"/>
    <mergeCell ref="DV33:DW33"/>
    <mergeCell ref="DV37:DW37"/>
    <mergeCell ref="DV40:DW40"/>
    <mergeCell ref="DV44:DW44"/>
    <mergeCell ref="DV47:DW47"/>
    <mergeCell ref="DV51:DW51"/>
    <mergeCell ref="DV54:DW54"/>
    <mergeCell ref="DV58:DW58"/>
    <mergeCell ref="DV61:DW61"/>
    <mergeCell ref="DV65:DW65"/>
    <mergeCell ref="DV68:DW68"/>
    <mergeCell ref="DV72:DW72"/>
    <mergeCell ref="DV75:DW75"/>
    <mergeCell ref="DV13:DW13"/>
    <mergeCell ref="DV43:DW43"/>
  </mergeCells>
  <conditionalFormatting sqref="B14 F14 J14 L14 N14 R14 V14 Z14 AD14 AH14 AL14 AP14 AT14 AX14 BB14 BF14 BJ14 BN14 BR14 BV14 BZ14 CD14 CH14 CL14 CP14 CT14 CX14 DB14 DF14 DJ14 DN14 DR14 DV14">
    <cfRule type="cellIs" dxfId="0" priority="1" operator="lessThan" stopIfTrue="1">
      <formula>0</formula>
    </cfRule>
  </conditionalFormatting>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AQ99"/>
  <sheetViews>
    <sheetView workbookViewId="0" showGridLines="0" defaultGridColor="1"/>
  </sheetViews>
  <sheetFormatPr defaultColWidth="10.8333" defaultRowHeight="15" customHeight="1" outlineLevelRow="0" outlineLevelCol="0"/>
  <cols>
    <col min="1" max="1" width="12" style="831" customWidth="1"/>
    <col min="2" max="2" width="12.8516" style="831" customWidth="1"/>
    <col min="3" max="4" width="10.8516" style="831" customWidth="1"/>
    <col min="5" max="5" width="14.0312" style="831" customWidth="1"/>
    <col min="6" max="6" width="10.8516" style="831" customWidth="1"/>
    <col min="7" max="7" width="25" style="831" customWidth="1"/>
    <col min="8" max="8" width="18.4219" style="831" customWidth="1"/>
    <col min="9" max="14" width="10.8516" style="831" customWidth="1"/>
    <col min="15" max="15" width="21.3516" style="831" customWidth="1"/>
    <col min="16" max="43" width="10.8516" style="831" customWidth="1"/>
    <col min="44" max="16384" width="10.8516" style="831" customWidth="1"/>
  </cols>
  <sheetData>
    <row r="1" ht="17" customHeight="1">
      <c r="A1" s="832"/>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833"/>
    </row>
    <row r="2" ht="16" customHeight="1">
      <c r="A2" t="s" s="834">
        <v>226</v>
      </c>
      <c r="B2" s="835"/>
      <c r="C2" s="836"/>
      <c r="D2" s="836"/>
      <c r="E2" s="836"/>
      <c r="F2" s="836"/>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42"/>
    </row>
    <row r="3" ht="16" customHeight="1">
      <c r="A3" t="s" s="837">
        <v>32</v>
      </c>
      <c r="B3" s="838"/>
      <c r="C3" s="836"/>
      <c r="D3" s="836"/>
      <c r="E3" s="836"/>
      <c r="F3" s="836"/>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42"/>
    </row>
    <row r="4" ht="16" customHeight="1">
      <c r="A4" t="s" s="834">
        <v>581</v>
      </c>
      <c r="B4" s="835"/>
      <c r="C4" s="836"/>
      <c r="D4" s="836"/>
      <c r="E4" s="836"/>
      <c r="F4" s="836"/>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42"/>
    </row>
    <row r="5" ht="16" customHeight="1">
      <c r="A5" t="s" s="837">
        <v>582</v>
      </c>
      <c r="B5" s="838"/>
      <c r="C5" s="836"/>
      <c r="D5" s="836"/>
      <c r="E5" s="836"/>
      <c r="F5" s="836"/>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42"/>
    </row>
    <row r="6" ht="16" customHeight="1">
      <c r="A6" t="s" s="834">
        <v>583</v>
      </c>
      <c r="B6" s="835"/>
      <c r="C6" s="839"/>
      <c r="D6" s="839"/>
      <c r="E6" s="839"/>
      <c r="F6" s="839"/>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42"/>
    </row>
    <row r="7" ht="30" customHeight="1">
      <c r="A7" t="s" s="840">
        <v>229</v>
      </c>
      <c r="B7" s="841"/>
      <c r="C7" t="s" s="842">
        <v>584</v>
      </c>
      <c r="D7" t="s" s="842">
        <v>585</v>
      </c>
      <c r="E7" t="s" s="842">
        <v>586</v>
      </c>
      <c r="F7" t="s" s="842">
        <v>587</v>
      </c>
      <c r="G7" s="66"/>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42"/>
    </row>
    <row r="8" ht="18" customHeight="1">
      <c r="A8" s="843"/>
      <c r="B8" s="841"/>
      <c r="C8" s="844"/>
      <c r="D8" s="844"/>
      <c r="E8" s="844"/>
      <c r="F8" s="844"/>
      <c r="G8" s="66"/>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42"/>
    </row>
    <row r="9" ht="16" customHeight="1">
      <c r="A9" t="s" s="845">
        <v>588</v>
      </c>
      <c r="B9" s="846"/>
      <c r="C9" s="847"/>
      <c r="D9" s="847"/>
      <c r="E9" s="847"/>
      <c r="F9" s="847"/>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42"/>
    </row>
    <row r="10" ht="16" customHeight="1">
      <c r="A10" s="848"/>
      <c r="B10" s="846"/>
      <c r="C10" s="849"/>
      <c r="D10" s="849"/>
      <c r="E10" s="849"/>
      <c r="F10" s="849"/>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42"/>
    </row>
    <row r="11" ht="17" customHeight="1">
      <c r="A11" t="s" s="850">
        <v>226</v>
      </c>
      <c r="B11" t="s" s="851">
        <v>227</v>
      </c>
      <c r="C11" s="852"/>
      <c r="D11" t="s" s="851">
        <v>228</v>
      </c>
      <c r="E11" s="852"/>
      <c r="F11" t="s" s="851">
        <v>229</v>
      </c>
      <c r="G11" s="852"/>
      <c r="H11" s="852"/>
      <c r="I11" s="852"/>
      <c r="J11" s="852"/>
      <c r="K11" s="852"/>
      <c r="L11" s="852"/>
      <c r="M11" s="852"/>
      <c r="N11" s="852"/>
      <c r="O11" t="s" s="851">
        <v>230</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42"/>
    </row>
    <row r="12" ht="18" customHeight="1">
      <c r="A12" s="853"/>
      <c r="B12" s="854"/>
      <c r="C12" s="855"/>
      <c r="D12" s="855"/>
      <c r="E12" s="856"/>
      <c r="F12" s="856"/>
      <c r="G12" s="856"/>
      <c r="H12" s="856"/>
      <c r="I12" s="856"/>
      <c r="J12" s="856"/>
      <c r="K12" s="856"/>
      <c r="L12" s="856"/>
      <c r="M12" s="856"/>
      <c r="N12" s="856"/>
      <c r="O12" s="856"/>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42"/>
    </row>
    <row r="13" ht="35" customHeight="1">
      <c r="A13" s="857"/>
      <c r="B13" t="s" s="299">
        <v>244</v>
      </c>
      <c r="C13" s="215"/>
      <c r="D13" s="215"/>
      <c r="E13" s="215"/>
      <c r="F13" t="s" s="216">
        <v>229</v>
      </c>
      <c r="G13" t="s" s="217">
        <v>234</v>
      </c>
      <c r="H13" t="s" s="217">
        <v>235</v>
      </c>
      <c r="I13" t="s" s="217">
        <v>236</v>
      </c>
      <c r="J13" t="s" s="217">
        <v>237</v>
      </c>
      <c r="K13" t="s" s="217">
        <v>238</v>
      </c>
      <c r="L13" t="s" s="217">
        <v>239</v>
      </c>
      <c r="M13" t="s" s="217">
        <v>240</v>
      </c>
      <c r="N13" t="s" s="218">
        <v>241</v>
      </c>
      <c r="O13" s="25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42"/>
    </row>
    <row r="14" ht="30" customHeight="1">
      <c r="A14" t="s" s="858">
        <v>248</v>
      </c>
      <c r="B14" s="226"/>
      <c r="C14" s="226"/>
      <c r="D14" s="227"/>
      <c r="E14" s="227"/>
      <c r="F14" s="228"/>
      <c r="G14" s="859"/>
      <c r="H14" s="859"/>
      <c r="I14" s="859"/>
      <c r="J14" s="859"/>
      <c r="K14" s="859"/>
      <c r="L14" s="859"/>
      <c r="M14" s="859"/>
      <c r="N14" s="860"/>
      <c r="O14" s="861"/>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42"/>
    </row>
    <row r="15" ht="33" customHeight="1">
      <c r="A15" s="284">
        <v>0</v>
      </c>
      <c r="B15" s="285">
        <v>0</v>
      </c>
      <c r="C15" s="284">
        <v>0</v>
      </c>
      <c r="D15" s="285">
        <v>0</v>
      </c>
      <c r="E15" s="284">
        <v>0</v>
      </c>
      <c r="F15" s="285">
        <v>0</v>
      </c>
      <c r="G15" s="284">
        <v>0</v>
      </c>
      <c r="H15" s="285">
        <v>0</v>
      </c>
      <c r="I15" s="284">
        <v>0</v>
      </c>
      <c r="J15" s="284">
        <v>0</v>
      </c>
      <c r="K15" s="285">
        <v>0</v>
      </c>
      <c r="L15" s="284">
        <v>0</v>
      </c>
      <c r="M15" s="284">
        <v>0</v>
      </c>
      <c r="N15" s="285">
        <v>0</v>
      </c>
      <c r="O15" s="284">
        <v>0</v>
      </c>
      <c r="P15" s="236">
        <f>SUM(A15:O20)</f>
        <v>0</v>
      </c>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42"/>
    </row>
    <row r="16" ht="16" customHeight="1">
      <c r="A16" s="284">
        <v>0</v>
      </c>
      <c r="B16" s="285">
        <v>0</v>
      </c>
      <c r="C16" s="284">
        <v>0</v>
      </c>
      <c r="D16" s="284">
        <v>0</v>
      </c>
      <c r="E16" s="285">
        <v>0</v>
      </c>
      <c r="F16" s="284">
        <v>0</v>
      </c>
      <c r="G16" s="284">
        <v>0</v>
      </c>
      <c r="H16" s="284">
        <v>0</v>
      </c>
      <c r="I16" s="285">
        <v>0</v>
      </c>
      <c r="J16" s="284">
        <v>0</v>
      </c>
      <c r="K16" s="284">
        <v>0</v>
      </c>
      <c r="L16" s="284">
        <v>0</v>
      </c>
      <c r="M16" s="285">
        <v>0</v>
      </c>
      <c r="N16" s="284">
        <v>0</v>
      </c>
      <c r="O16" s="284">
        <v>0</v>
      </c>
      <c r="P16" s="66"/>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42"/>
    </row>
    <row r="17" ht="16" customHeight="1">
      <c r="A17" s="284">
        <v>0</v>
      </c>
      <c r="B17" s="285">
        <v>0</v>
      </c>
      <c r="C17" s="284">
        <v>0</v>
      </c>
      <c r="D17" s="284">
        <v>0</v>
      </c>
      <c r="E17" s="284">
        <v>0</v>
      </c>
      <c r="F17" s="285">
        <v>0</v>
      </c>
      <c r="G17" s="284">
        <v>0</v>
      </c>
      <c r="H17" s="284">
        <v>0</v>
      </c>
      <c r="I17" s="284">
        <v>0</v>
      </c>
      <c r="J17" s="284">
        <v>0</v>
      </c>
      <c r="K17" s="285">
        <v>0</v>
      </c>
      <c r="L17" s="284">
        <v>0</v>
      </c>
      <c r="M17" s="284">
        <v>0</v>
      </c>
      <c r="N17" s="284">
        <v>0</v>
      </c>
      <c r="O17" s="284">
        <v>0</v>
      </c>
      <c r="P17" s="66"/>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42"/>
    </row>
    <row r="18" ht="16" customHeight="1">
      <c r="A18" s="285">
        <v>0</v>
      </c>
      <c r="B18" s="284">
        <v>0</v>
      </c>
      <c r="C18" s="284">
        <v>0</v>
      </c>
      <c r="D18" s="284">
        <v>0</v>
      </c>
      <c r="E18" s="284">
        <v>0</v>
      </c>
      <c r="F18" s="285">
        <v>0</v>
      </c>
      <c r="G18" s="284">
        <v>0</v>
      </c>
      <c r="H18" s="284">
        <v>0</v>
      </c>
      <c r="I18" s="284">
        <v>0</v>
      </c>
      <c r="J18" s="284">
        <v>0</v>
      </c>
      <c r="K18" s="284">
        <v>0</v>
      </c>
      <c r="L18" s="285">
        <v>0</v>
      </c>
      <c r="M18" s="284">
        <v>0</v>
      </c>
      <c r="N18" s="284">
        <v>0</v>
      </c>
      <c r="O18" s="284">
        <v>0</v>
      </c>
      <c r="P18" s="66"/>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42"/>
    </row>
    <row r="19" ht="16" customHeight="1">
      <c r="A19" s="284">
        <v>0</v>
      </c>
      <c r="B19" s="284">
        <v>0</v>
      </c>
      <c r="C19" s="285">
        <v>0</v>
      </c>
      <c r="D19" s="284">
        <v>0</v>
      </c>
      <c r="E19" s="284">
        <v>0</v>
      </c>
      <c r="F19" s="284">
        <v>0</v>
      </c>
      <c r="G19" s="284">
        <v>0</v>
      </c>
      <c r="H19" s="284">
        <v>0</v>
      </c>
      <c r="I19" s="285">
        <v>0</v>
      </c>
      <c r="J19" s="284">
        <v>0</v>
      </c>
      <c r="K19" s="284">
        <v>0</v>
      </c>
      <c r="L19" s="284">
        <v>0</v>
      </c>
      <c r="M19" s="284">
        <v>0</v>
      </c>
      <c r="N19" s="284">
        <v>0</v>
      </c>
      <c r="O19" s="284">
        <v>0</v>
      </c>
      <c r="P19" s="66"/>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42"/>
    </row>
    <row r="20" ht="16" customHeight="1">
      <c r="A20" s="285">
        <v>0</v>
      </c>
      <c r="B20" s="284">
        <v>0</v>
      </c>
      <c r="C20" s="284">
        <v>0</v>
      </c>
      <c r="D20" s="284">
        <v>0</v>
      </c>
      <c r="E20" s="284">
        <v>0</v>
      </c>
      <c r="F20" s="284">
        <v>0</v>
      </c>
      <c r="G20" s="284">
        <v>0</v>
      </c>
      <c r="H20" s="285">
        <v>0</v>
      </c>
      <c r="I20" s="284">
        <v>0</v>
      </c>
      <c r="J20" s="284">
        <v>0</v>
      </c>
      <c r="K20" s="284">
        <v>0</v>
      </c>
      <c r="L20" s="284">
        <v>0</v>
      </c>
      <c r="M20" s="284">
        <v>0</v>
      </c>
      <c r="N20" s="284">
        <v>0</v>
      </c>
      <c r="O20" s="285">
        <v>0</v>
      </c>
      <c r="P20" s="66"/>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42"/>
    </row>
    <row r="21" ht="17.5" customHeight="1">
      <c r="A21" s="862"/>
      <c r="B21" s="863"/>
      <c r="C21" s="863"/>
      <c r="D21" s="863"/>
      <c r="E21" s="863"/>
      <c r="F21" s="863"/>
      <c r="G21" s="863"/>
      <c r="H21" s="863"/>
      <c r="I21" s="863"/>
      <c r="J21" s="863"/>
      <c r="K21" s="863"/>
      <c r="L21" s="863"/>
      <c r="M21" s="863"/>
      <c r="N21" s="863"/>
      <c r="O21" s="863"/>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42"/>
    </row>
    <row r="22" ht="17" customHeight="1">
      <c r="A22" s="44"/>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42"/>
    </row>
    <row r="23" ht="28" customHeight="1">
      <c r="A23" s="864"/>
      <c r="B23" s="865"/>
      <c r="C23" t="s" s="866">
        <v>589</v>
      </c>
      <c r="D23" t="s" s="867">
        <v>590</v>
      </c>
      <c r="E23" t="s" s="868">
        <v>591</v>
      </c>
      <c r="F23" s="869"/>
      <c r="G23" s="869"/>
      <c r="H23" s="869"/>
      <c r="I23" s="869"/>
      <c r="J23" s="870"/>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42"/>
    </row>
    <row r="24" ht="16" customHeight="1">
      <c r="A24" t="s" s="871">
        <v>592</v>
      </c>
      <c r="B24" s="872"/>
      <c r="C24" t="s" s="873">
        <v>593</v>
      </c>
      <c r="D24" s="874"/>
      <c r="E24" t="s" s="875">
        <v>594</v>
      </c>
      <c r="F24" s="876"/>
      <c r="G24" s="876"/>
      <c r="H24" s="876"/>
      <c r="I24" s="876"/>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42"/>
    </row>
    <row r="25" ht="16" customHeight="1">
      <c r="A25" t="s" s="871">
        <v>595</v>
      </c>
      <c r="B25" s="872"/>
      <c r="C25" t="s" s="64">
        <v>27</v>
      </c>
      <c r="D25" s="874"/>
      <c r="E25" t="s" s="875">
        <v>596</v>
      </c>
      <c r="F25" s="876"/>
      <c r="G25" s="876"/>
      <c r="H25" s="876"/>
      <c r="I25" s="876"/>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42"/>
    </row>
    <row r="26" ht="16" customHeight="1">
      <c r="A26" t="s" s="871">
        <v>597</v>
      </c>
      <c r="B26" s="872"/>
      <c r="C26" t="s" s="64">
        <v>598</v>
      </c>
      <c r="D26" t="s" s="873">
        <v>599</v>
      </c>
      <c r="E26" t="s" s="877">
        <v>600</v>
      </c>
      <c r="F26" s="876"/>
      <c r="G26" s="876"/>
      <c r="H26" s="876"/>
      <c r="I26" s="876"/>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42"/>
    </row>
    <row r="27" ht="16" customHeight="1">
      <c r="A27" t="s" s="871">
        <v>601</v>
      </c>
      <c r="B27" s="872"/>
      <c r="C27" t="s" s="64">
        <v>27</v>
      </c>
      <c r="D27" t="s" s="878">
        <v>602</v>
      </c>
      <c r="E27" t="s" s="875">
        <v>603</v>
      </c>
      <c r="F27" s="876"/>
      <c r="G27" s="876"/>
      <c r="H27" s="876"/>
      <c r="I27" s="876"/>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42"/>
    </row>
    <row r="28" ht="16" customHeight="1">
      <c r="A28" t="s" s="871">
        <v>604</v>
      </c>
      <c r="B28" s="872"/>
      <c r="C28" s="65">
        <v>3</v>
      </c>
      <c r="D28" s="874"/>
      <c r="E28" t="s" s="875">
        <v>605</v>
      </c>
      <c r="F28" s="876"/>
      <c r="G28" s="876"/>
      <c r="H28" s="876"/>
      <c r="I28" s="876"/>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42"/>
    </row>
    <row r="29" ht="16" customHeight="1">
      <c r="A29" t="s" s="871">
        <v>606</v>
      </c>
      <c r="B29" s="879"/>
      <c r="C29" t="s" s="64">
        <v>27</v>
      </c>
      <c r="D29" s="874"/>
      <c r="E29" t="s" s="875">
        <v>607</v>
      </c>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42"/>
    </row>
    <row r="30" ht="16" customHeight="1">
      <c r="A30" t="s" s="871">
        <v>608</v>
      </c>
      <c r="B30" s="879"/>
      <c r="C30" t="s" s="64">
        <v>609</v>
      </c>
      <c r="D30" s="874"/>
      <c r="E30" t="s" s="875">
        <v>610</v>
      </c>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42"/>
    </row>
    <row r="31" ht="17.5" customHeight="1">
      <c r="A31" s="44"/>
      <c r="B31" s="15"/>
      <c r="C31" s="863"/>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42"/>
    </row>
    <row r="32" ht="16" customHeight="1">
      <c r="A32" s="880"/>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42"/>
    </row>
    <row r="33" ht="17" customHeight="1">
      <c r="A33" s="881"/>
      <c r="B33" s="663"/>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42"/>
    </row>
    <row r="34" ht="17" customHeight="1">
      <c r="A34" s="882"/>
      <c r="B34" t="s" s="883">
        <v>611</v>
      </c>
      <c r="C34" s="884"/>
      <c r="D34" s="884"/>
      <c r="E34" s="884"/>
      <c r="F34" s="884"/>
      <c r="G34" s="884"/>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42"/>
    </row>
    <row r="35" ht="31" customHeight="1">
      <c r="A35" s="885"/>
      <c r="B35" t="s" s="886">
        <v>584</v>
      </c>
      <c r="C35" t="s" s="886">
        <v>612</v>
      </c>
      <c r="D35" t="s" s="886">
        <v>586</v>
      </c>
      <c r="E35" t="s" s="886">
        <v>587</v>
      </c>
      <c r="F35" t="s" s="886">
        <v>32</v>
      </c>
      <c r="G35" t="s" s="886">
        <v>613</v>
      </c>
      <c r="H35" s="90"/>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42"/>
    </row>
    <row r="36" ht="16" customHeight="1">
      <c r="A36" s="885"/>
      <c r="B36" t="s" s="887">
        <v>614</v>
      </c>
      <c r="C36" t="s" s="887">
        <v>615</v>
      </c>
      <c r="D36" t="s" s="887">
        <v>614</v>
      </c>
      <c r="E36" t="s" s="887">
        <v>614</v>
      </c>
      <c r="F36" t="s" s="887">
        <v>616</v>
      </c>
      <c r="G36" s="888"/>
      <c r="H36" s="90"/>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42"/>
    </row>
    <row r="37" ht="17" customHeight="1">
      <c r="A37" s="889"/>
      <c r="B37" s="528"/>
      <c r="C37" s="528"/>
      <c r="D37" s="528"/>
      <c r="E37" s="528"/>
      <c r="F37" s="528"/>
      <c r="G37" s="528"/>
      <c r="H37" s="512"/>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42"/>
    </row>
    <row r="38" ht="16" customHeight="1">
      <c r="A38" t="s" s="886">
        <v>617</v>
      </c>
      <c r="B38" s="890">
        <v>-2</v>
      </c>
      <c r="C38" t="s" s="891">
        <v>27</v>
      </c>
      <c r="D38" t="s" s="891">
        <v>27</v>
      </c>
      <c r="E38" s="890">
        <v>-2</v>
      </c>
      <c r="F38" t="s" s="891">
        <v>618</v>
      </c>
      <c r="G38" t="s" s="892">
        <v>619</v>
      </c>
      <c r="H38" t="s" s="893">
        <v>620</v>
      </c>
      <c r="I38" s="90"/>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42"/>
    </row>
    <row r="39" ht="39" customHeight="1">
      <c r="A39" s="894"/>
      <c r="B39" s="895"/>
      <c r="C39" s="895"/>
      <c r="D39" s="895"/>
      <c r="E39" s="895"/>
      <c r="F39" s="895"/>
      <c r="G39" s="896"/>
      <c r="H39" s="897"/>
      <c r="I39" s="90"/>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42"/>
    </row>
    <row r="40" ht="17" customHeight="1">
      <c r="A40" s="894"/>
      <c r="B40" s="895"/>
      <c r="C40" s="895"/>
      <c r="D40" s="895"/>
      <c r="E40" s="895"/>
      <c r="F40" s="895"/>
      <c r="G40" s="896"/>
      <c r="H40" s="898"/>
      <c r="I40" s="90"/>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42"/>
    </row>
    <row r="41" ht="16" customHeight="1">
      <c r="A41" s="894"/>
      <c r="B41" s="895"/>
      <c r="C41" s="895"/>
      <c r="D41" s="895"/>
      <c r="E41" s="895"/>
      <c r="F41" s="895"/>
      <c r="G41" s="899"/>
      <c r="H41" s="900"/>
      <c r="I41" s="90"/>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42"/>
    </row>
    <row r="42" ht="32" customHeight="1">
      <c r="A42" s="888"/>
      <c r="B42" s="901"/>
      <c r="C42" s="901"/>
      <c r="D42" s="901"/>
      <c r="E42" s="901"/>
      <c r="F42" s="901"/>
      <c r="G42" t="s" s="893">
        <v>621</v>
      </c>
      <c r="H42" s="902"/>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42"/>
    </row>
    <row r="43" ht="46" customHeight="1">
      <c r="A43" t="s" s="886">
        <v>622</v>
      </c>
      <c r="B43" s="890">
        <v>1</v>
      </c>
      <c r="C43" s="890">
        <v>-1</v>
      </c>
      <c r="D43" s="890">
        <v>-1</v>
      </c>
      <c r="E43" t="s" s="891">
        <v>27</v>
      </c>
      <c r="F43" t="s" s="891">
        <v>27</v>
      </c>
      <c r="G43" t="s" s="892">
        <v>623</v>
      </c>
      <c r="H43" s="90"/>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42"/>
    </row>
    <row r="44" ht="17" customHeight="1">
      <c r="A44" s="894"/>
      <c r="B44" s="895"/>
      <c r="C44" s="895"/>
      <c r="D44" s="895"/>
      <c r="E44" s="895"/>
      <c r="F44" s="895"/>
      <c r="G44" t="s" s="903">
        <v>624</v>
      </c>
      <c r="H44" s="90"/>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42"/>
    </row>
    <row r="45" ht="45" customHeight="1">
      <c r="A45" s="894"/>
      <c r="B45" s="895"/>
      <c r="C45" s="895"/>
      <c r="D45" s="895"/>
      <c r="E45" s="895"/>
      <c r="F45" s="895"/>
      <c r="G45" s="904"/>
      <c r="H45" s="90"/>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42"/>
    </row>
    <row r="46" ht="17" customHeight="1">
      <c r="A46" s="894"/>
      <c r="B46" s="895"/>
      <c r="C46" s="895"/>
      <c r="D46" s="895"/>
      <c r="E46" s="895"/>
      <c r="F46" s="895"/>
      <c r="G46" s="904"/>
      <c r="H46" s="90"/>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42"/>
    </row>
    <row r="47" ht="16" customHeight="1">
      <c r="A47" s="888"/>
      <c r="B47" s="901"/>
      <c r="C47" s="901"/>
      <c r="D47" s="901"/>
      <c r="E47" s="901"/>
      <c r="F47" s="901"/>
      <c r="G47" s="905"/>
      <c r="H47" s="90"/>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42"/>
    </row>
    <row r="48" ht="46" customHeight="1">
      <c r="A48" t="s" s="886">
        <v>625</v>
      </c>
      <c r="B48" s="890">
        <v>1</v>
      </c>
      <c r="C48" t="s" s="891">
        <v>27</v>
      </c>
      <c r="D48" s="890">
        <v>-1</v>
      </c>
      <c r="E48" s="890">
        <v>2</v>
      </c>
      <c r="F48" s="890">
        <v>2</v>
      </c>
      <c r="G48" t="s" s="892">
        <v>626</v>
      </c>
      <c r="H48" s="90"/>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42"/>
    </row>
    <row r="49" ht="17" customHeight="1">
      <c r="A49" s="894"/>
      <c r="B49" s="895"/>
      <c r="C49" s="895"/>
      <c r="D49" s="895"/>
      <c r="E49" s="895"/>
      <c r="F49" s="895"/>
      <c r="G49" t="s" s="903">
        <v>627</v>
      </c>
      <c r="H49" s="90"/>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42"/>
    </row>
    <row r="50" ht="90" customHeight="1">
      <c r="A50" s="894"/>
      <c r="B50" s="895"/>
      <c r="C50" s="895"/>
      <c r="D50" s="895"/>
      <c r="E50" s="895"/>
      <c r="F50" s="895"/>
      <c r="G50" s="904"/>
      <c r="H50" s="90"/>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42"/>
    </row>
    <row r="51" ht="16" customHeight="1">
      <c r="A51" s="888"/>
      <c r="B51" s="901"/>
      <c r="C51" s="901"/>
      <c r="D51" s="901"/>
      <c r="E51" s="901"/>
      <c r="F51" s="901"/>
      <c r="G51" s="905"/>
      <c r="H51" s="90"/>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42"/>
    </row>
    <row r="52" ht="16" customHeight="1">
      <c r="A52" t="s" s="886">
        <v>628</v>
      </c>
      <c r="B52" s="890">
        <v>-2</v>
      </c>
      <c r="C52" s="890">
        <v>2</v>
      </c>
      <c r="D52" s="890">
        <v>3</v>
      </c>
      <c r="E52" s="890">
        <v>-3</v>
      </c>
      <c r="F52" s="890">
        <v>-2</v>
      </c>
      <c r="G52" t="s" s="892">
        <v>629</v>
      </c>
      <c r="H52" s="90"/>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42"/>
    </row>
    <row r="53" ht="63.95" customHeight="1">
      <c r="A53" s="894"/>
      <c r="B53" s="895"/>
      <c r="C53" s="895"/>
      <c r="D53" s="895"/>
      <c r="E53" s="895"/>
      <c r="F53" s="895"/>
      <c r="G53" s="899"/>
      <c r="H53" s="90"/>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42"/>
    </row>
    <row r="54" ht="47" customHeight="1">
      <c r="A54" s="888"/>
      <c r="B54" s="901"/>
      <c r="C54" s="901"/>
      <c r="D54" s="901"/>
      <c r="E54" s="901"/>
      <c r="F54" s="901"/>
      <c r="G54" t="s" s="893">
        <v>630</v>
      </c>
      <c r="H54" s="906"/>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42"/>
    </row>
    <row r="55" ht="31" customHeight="1">
      <c r="A55" t="s" s="886">
        <v>631</v>
      </c>
      <c r="B55" t="s" s="891">
        <v>27</v>
      </c>
      <c r="C55" s="890">
        <v>-1</v>
      </c>
      <c r="D55" t="s" s="891">
        <v>27</v>
      </c>
      <c r="E55" s="890">
        <v>3</v>
      </c>
      <c r="F55" s="890">
        <v>-1</v>
      </c>
      <c r="G55" t="s" s="892">
        <v>632</v>
      </c>
      <c r="H55" t="s" s="893">
        <v>633</v>
      </c>
      <c r="I55" s="90"/>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42"/>
    </row>
    <row r="56" ht="17" customHeight="1">
      <c r="A56" s="894"/>
      <c r="B56" s="895"/>
      <c r="C56" s="895"/>
      <c r="D56" s="895"/>
      <c r="E56" s="895"/>
      <c r="F56" s="895"/>
      <c r="G56" t="s" s="903">
        <v>634</v>
      </c>
      <c r="H56" s="897"/>
      <c r="I56" s="90"/>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42"/>
    </row>
    <row r="57" ht="30" customHeight="1">
      <c r="A57" s="894"/>
      <c r="B57" s="895"/>
      <c r="C57" s="895"/>
      <c r="D57" s="895"/>
      <c r="E57" s="895"/>
      <c r="F57" s="895"/>
      <c r="G57" s="904"/>
      <c r="H57" s="898"/>
      <c r="I57" s="90"/>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42"/>
    </row>
    <row r="58" ht="16" customHeight="1">
      <c r="A58" s="888"/>
      <c r="B58" s="901"/>
      <c r="C58" s="901"/>
      <c r="D58" s="901"/>
      <c r="E58" s="901"/>
      <c r="F58" s="901"/>
      <c r="G58" s="905"/>
      <c r="H58" s="900"/>
      <c r="I58" s="90"/>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42"/>
    </row>
    <row r="59" ht="16" customHeight="1">
      <c r="A59" t="s" s="907">
        <v>635</v>
      </c>
      <c r="B59" s="908">
        <v>3</v>
      </c>
      <c r="C59" s="908">
        <v>-1</v>
      </c>
      <c r="D59" t="s" s="909">
        <v>27</v>
      </c>
      <c r="E59" s="908">
        <v>1</v>
      </c>
      <c r="F59" s="910">
        <v>1</v>
      </c>
      <c r="G59" t="s" s="892">
        <v>636</v>
      </c>
      <c r="H59" s="902"/>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42"/>
    </row>
    <row r="60" ht="94.3" customHeight="1">
      <c r="A60" s="911"/>
      <c r="B60" s="912"/>
      <c r="C60" s="912"/>
      <c r="D60" s="912"/>
      <c r="E60" s="912"/>
      <c r="F60" s="913"/>
      <c r="G60" s="899"/>
      <c r="H60" s="90"/>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42"/>
    </row>
    <row r="61" ht="16" customHeight="1">
      <c r="A61" s="911"/>
      <c r="B61" s="912"/>
      <c r="C61" s="912"/>
      <c r="D61" s="912"/>
      <c r="E61" s="912"/>
      <c r="F61" s="913"/>
      <c r="G61" t="s" s="892">
        <v>637</v>
      </c>
      <c r="H61" s="90"/>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42"/>
    </row>
    <row r="62" ht="16" customHeight="1">
      <c r="A62" s="911"/>
      <c r="B62" s="912"/>
      <c r="C62" s="912"/>
      <c r="D62" s="912"/>
      <c r="E62" s="912"/>
      <c r="F62" s="913"/>
      <c r="G62" s="899"/>
      <c r="H62" s="90"/>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42"/>
    </row>
    <row r="63" ht="16" customHeight="1">
      <c r="A63" s="914"/>
      <c r="B63" s="15"/>
      <c r="C63" s="15"/>
      <c r="D63" s="15"/>
      <c r="E63" s="15"/>
      <c r="F63" s="15"/>
      <c r="G63" s="130"/>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42"/>
    </row>
    <row r="64" ht="17" customHeight="1">
      <c r="A64" s="914"/>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42"/>
    </row>
    <row r="65" ht="17" customHeight="1">
      <c r="A65" t="s" s="915">
        <v>638</v>
      </c>
      <c r="B65" s="916"/>
      <c r="C65" s="916"/>
      <c r="D65" s="916"/>
      <c r="E65" s="916"/>
      <c r="F65" s="916"/>
      <c r="G65" s="916"/>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42"/>
    </row>
    <row r="66" ht="17" customHeight="1">
      <c r="A66" s="917"/>
      <c r="B66" s="916"/>
      <c r="C66" s="916"/>
      <c r="D66" s="916"/>
      <c r="E66" s="916"/>
      <c r="F66" s="916"/>
      <c r="G66" s="916"/>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42"/>
    </row>
    <row r="67" ht="17" customHeight="1">
      <c r="A67" s="917"/>
      <c r="B67" s="916"/>
      <c r="C67" s="916"/>
      <c r="D67" s="916"/>
      <c r="E67" s="916"/>
      <c r="F67" s="916"/>
      <c r="G67" s="916"/>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42"/>
    </row>
    <row r="68" ht="17" customHeight="1">
      <c r="A68" s="917"/>
      <c r="B68" s="916"/>
      <c r="C68" s="916"/>
      <c r="D68" s="916"/>
      <c r="E68" s="916"/>
      <c r="F68" s="916"/>
      <c r="G68" s="916"/>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42"/>
    </row>
    <row r="69" ht="68" customHeight="1">
      <c r="A69" t="s" s="918">
        <v>639</v>
      </c>
      <c r="B69" s="919"/>
      <c r="C69" s="919"/>
      <c r="D69" s="919"/>
      <c r="E69" s="919"/>
      <c r="F69" s="919"/>
      <c r="G69" s="919"/>
      <c r="H69" s="33"/>
      <c r="I69" s="33"/>
      <c r="J69" s="33"/>
      <c r="K69" s="33"/>
      <c r="L69" s="33"/>
      <c r="M69" s="33"/>
      <c r="N69" s="33"/>
      <c r="O69" s="33"/>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42"/>
    </row>
    <row r="70" ht="72" customHeight="1">
      <c r="A70" t="s" s="918">
        <v>640</v>
      </c>
      <c r="B70" s="919"/>
      <c r="C70" s="919"/>
      <c r="D70" s="919"/>
      <c r="E70" s="919"/>
      <c r="F70" s="919"/>
      <c r="G70" s="919"/>
      <c r="H70" s="33"/>
      <c r="I70" s="33"/>
      <c r="J70" s="33"/>
      <c r="K70" s="33"/>
      <c r="L70" s="33"/>
      <c r="M70" s="33"/>
      <c r="N70" s="33"/>
      <c r="O70" s="33"/>
      <c r="P70" s="33"/>
      <c r="Q70" s="33"/>
      <c r="R70" s="33"/>
      <c r="S70" s="33"/>
      <c r="T70" s="33"/>
      <c r="U70" s="33"/>
      <c r="V70" s="33"/>
      <c r="W70" s="33"/>
      <c r="X70" s="33"/>
      <c r="Y70" s="33"/>
      <c r="Z70" s="33"/>
      <c r="AA70" s="33"/>
      <c r="AB70" s="33"/>
      <c r="AC70" s="33"/>
      <c r="AD70" s="33"/>
      <c r="AE70" s="15"/>
      <c r="AF70" s="15"/>
      <c r="AG70" s="15"/>
      <c r="AH70" s="15"/>
      <c r="AI70" s="15"/>
      <c r="AJ70" s="15"/>
      <c r="AK70" s="15"/>
      <c r="AL70" s="15"/>
      <c r="AM70" s="15"/>
      <c r="AN70" s="15"/>
      <c r="AO70" s="15"/>
      <c r="AP70" s="15"/>
      <c r="AQ70" s="42"/>
    </row>
    <row r="71" ht="17" customHeight="1">
      <c r="A71" s="920"/>
      <c r="B71" s="921"/>
      <c r="C71" s="921"/>
      <c r="D71" s="921"/>
      <c r="E71" s="921"/>
      <c r="F71" s="921"/>
      <c r="G71" s="921"/>
      <c r="H71" s="33"/>
      <c r="I71" s="33"/>
      <c r="J71" s="33"/>
      <c r="K71" s="33"/>
      <c r="L71" s="33"/>
      <c r="M71" s="33"/>
      <c r="N71" s="33"/>
      <c r="O71" s="33"/>
      <c r="P71" s="33"/>
      <c r="Q71" s="33"/>
      <c r="R71" s="33"/>
      <c r="S71" s="33"/>
      <c r="T71" s="33"/>
      <c r="U71" s="33"/>
      <c r="V71" s="33"/>
      <c r="W71" s="33"/>
      <c r="X71" s="33"/>
      <c r="Y71" s="33"/>
      <c r="Z71" s="33"/>
      <c r="AA71" s="33"/>
      <c r="AB71" s="33"/>
      <c r="AC71" s="33"/>
      <c r="AD71" s="33"/>
      <c r="AE71" s="15"/>
      <c r="AF71" s="15"/>
      <c r="AG71" s="15"/>
      <c r="AH71" s="15"/>
      <c r="AI71" s="15"/>
      <c r="AJ71" s="15"/>
      <c r="AK71" s="15"/>
      <c r="AL71" s="15"/>
      <c r="AM71" s="15"/>
      <c r="AN71" s="15"/>
      <c r="AO71" s="15"/>
      <c r="AP71" s="15"/>
      <c r="AQ71" s="42"/>
    </row>
    <row r="72" ht="17" customHeight="1">
      <c r="A72" s="922"/>
      <c r="B72" s="80"/>
      <c r="C72" s="80"/>
      <c r="D72" s="80"/>
      <c r="E72" s="80"/>
      <c r="F72" s="80"/>
      <c r="G72" s="80"/>
      <c r="H72" s="80"/>
      <c r="I72" s="80"/>
      <c r="J72" s="80"/>
      <c r="K72" s="80"/>
      <c r="L72" s="15"/>
      <c r="M72" s="15"/>
      <c r="N72" s="15"/>
      <c r="O72" s="15"/>
      <c r="P72" s="33"/>
      <c r="Q72" s="33"/>
      <c r="R72" s="33"/>
      <c r="S72" s="33"/>
      <c r="T72" s="33"/>
      <c r="U72" s="33"/>
      <c r="V72" s="33"/>
      <c r="W72" s="33"/>
      <c r="X72" s="33"/>
      <c r="Y72" s="33"/>
      <c r="Z72" s="33"/>
      <c r="AA72" s="33"/>
      <c r="AB72" s="33"/>
      <c r="AC72" s="33"/>
      <c r="AD72" s="33"/>
      <c r="AE72" s="15"/>
      <c r="AF72" s="15"/>
      <c r="AG72" s="15"/>
      <c r="AH72" s="15"/>
      <c r="AI72" s="15"/>
      <c r="AJ72" s="15"/>
      <c r="AK72" s="15"/>
      <c r="AL72" s="15"/>
      <c r="AM72" s="15"/>
      <c r="AN72" s="15"/>
      <c r="AO72" s="15"/>
      <c r="AP72" s="15"/>
      <c r="AQ72" s="42"/>
    </row>
    <row r="73" ht="17" customHeight="1">
      <c r="A73" t="s" s="923">
        <v>584</v>
      </c>
      <c r="B73" s="80"/>
      <c r="C73" s="80"/>
      <c r="D73" s="80"/>
      <c r="E73" s="80"/>
      <c r="F73" s="80"/>
      <c r="G73" s="80"/>
      <c r="H73" s="80"/>
      <c r="I73" s="80"/>
      <c r="J73" s="80"/>
      <c r="K73" s="80"/>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42"/>
    </row>
    <row r="74" ht="17" customHeight="1">
      <c r="A74" t="s" s="924">
        <v>641</v>
      </c>
      <c r="B74" s="80"/>
      <c r="C74" s="80"/>
      <c r="D74" s="80"/>
      <c r="E74" s="80"/>
      <c r="F74" s="80"/>
      <c r="G74" s="80"/>
      <c r="H74" s="80"/>
      <c r="I74" s="80"/>
      <c r="J74" s="80"/>
      <c r="K74" s="80"/>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42"/>
    </row>
    <row r="75" ht="17" customHeight="1">
      <c r="A75" t="s" s="924">
        <v>642</v>
      </c>
      <c r="B75" s="80"/>
      <c r="C75" s="80"/>
      <c r="D75" s="80"/>
      <c r="E75" s="80"/>
      <c r="F75" s="80"/>
      <c r="G75" s="80"/>
      <c r="H75" s="80"/>
      <c r="I75" s="80"/>
      <c r="J75" s="80"/>
      <c r="K75" s="80"/>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42"/>
    </row>
    <row r="76" ht="17" customHeight="1">
      <c r="A76" t="s" s="924">
        <v>643</v>
      </c>
      <c r="B76" s="80"/>
      <c r="C76" s="80"/>
      <c r="D76" s="80"/>
      <c r="E76" s="80"/>
      <c r="F76" s="80"/>
      <c r="G76" s="80"/>
      <c r="H76" s="80"/>
      <c r="I76" s="80"/>
      <c r="J76" s="80"/>
      <c r="K76" s="80"/>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42"/>
    </row>
    <row r="77" ht="17" customHeight="1">
      <c r="A77" s="922"/>
      <c r="B77" s="80"/>
      <c r="C77" s="80"/>
      <c r="D77" s="80"/>
      <c r="E77" s="80"/>
      <c r="F77" s="80"/>
      <c r="G77" s="80"/>
      <c r="H77" s="80"/>
      <c r="I77" s="80"/>
      <c r="J77" s="80"/>
      <c r="K77" s="80"/>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42"/>
    </row>
    <row r="78" ht="17" customHeight="1">
      <c r="A78" t="s" s="923">
        <v>585</v>
      </c>
      <c r="B78" s="80"/>
      <c r="C78" s="80"/>
      <c r="D78" s="80"/>
      <c r="E78" s="80"/>
      <c r="F78" s="80"/>
      <c r="G78" s="80"/>
      <c r="H78" s="80"/>
      <c r="I78" s="80"/>
      <c r="J78" s="80"/>
      <c r="K78" s="80"/>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42"/>
    </row>
    <row r="79" ht="17" customHeight="1">
      <c r="A79" t="s" s="924">
        <v>644</v>
      </c>
      <c r="B79" s="80"/>
      <c r="C79" s="80"/>
      <c r="D79" s="80"/>
      <c r="E79" s="80"/>
      <c r="F79" s="80"/>
      <c r="G79" s="80"/>
      <c r="H79" s="80"/>
      <c r="I79" s="80"/>
      <c r="J79" s="80"/>
      <c r="K79" s="80"/>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42"/>
    </row>
    <row r="80" ht="17" customHeight="1">
      <c r="A80" t="s" s="924">
        <v>642</v>
      </c>
      <c r="B80" s="80"/>
      <c r="C80" s="80"/>
      <c r="D80" s="80"/>
      <c r="E80" s="80"/>
      <c r="F80" s="80"/>
      <c r="G80" s="80"/>
      <c r="H80" s="80"/>
      <c r="I80" s="80"/>
      <c r="J80" s="80"/>
      <c r="K80" s="80"/>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42"/>
    </row>
    <row r="81" ht="17" customHeight="1">
      <c r="A81" t="s" s="924">
        <v>645</v>
      </c>
      <c r="B81" s="80"/>
      <c r="C81" s="80"/>
      <c r="D81" s="80"/>
      <c r="E81" s="80"/>
      <c r="F81" s="80"/>
      <c r="G81" s="80"/>
      <c r="H81" s="80"/>
      <c r="I81" s="80"/>
      <c r="J81" s="80"/>
      <c r="K81" s="80"/>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42"/>
    </row>
    <row r="82" ht="17" customHeight="1">
      <c r="A82" s="922"/>
      <c r="B82" s="80"/>
      <c r="C82" s="80"/>
      <c r="D82" s="80"/>
      <c r="E82" s="80"/>
      <c r="F82" s="80"/>
      <c r="G82" s="80"/>
      <c r="H82" s="80"/>
      <c r="I82" s="80"/>
      <c r="J82" s="80"/>
      <c r="K82" s="80"/>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42"/>
    </row>
    <row r="83" ht="17" customHeight="1">
      <c r="A83" t="s" s="923">
        <v>586</v>
      </c>
      <c r="B83" s="80"/>
      <c r="C83" s="80"/>
      <c r="D83" s="80"/>
      <c r="E83" s="80"/>
      <c r="F83" s="80"/>
      <c r="G83" s="80"/>
      <c r="H83" s="80"/>
      <c r="I83" s="80"/>
      <c r="J83" s="80"/>
      <c r="K83" s="80"/>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42"/>
    </row>
    <row r="84" ht="17" customHeight="1">
      <c r="A84" t="s" s="924">
        <v>646</v>
      </c>
      <c r="B84" s="80"/>
      <c r="C84" s="80"/>
      <c r="D84" s="80"/>
      <c r="E84" s="80"/>
      <c r="F84" s="80"/>
      <c r="G84" s="80"/>
      <c r="H84" s="80"/>
      <c r="I84" s="80"/>
      <c r="J84" s="80"/>
      <c r="K84" s="80"/>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42"/>
    </row>
    <row r="85" ht="17" customHeight="1">
      <c r="A85" t="s" s="924">
        <v>642</v>
      </c>
      <c r="B85" s="80"/>
      <c r="C85" s="80"/>
      <c r="D85" s="80"/>
      <c r="E85" s="80"/>
      <c r="F85" s="80"/>
      <c r="G85" s="80"/>
      <c r="H85" s="80"/>
      <c r="I85" s="80"/>
      <c r="J85" s="80"/>
      <c r="K85" s="80"/>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42"/>
    </row>
    <row r="86" ht="17" customHeight="1">
      <c r="A86" t="s" s="924">
        <v>647</v>
      </c>
      <c r="B86" s="80"/>
      <c r="C86" s="80"/>
      <c r="D86" s="80"/>
      <c r="E86" s="80"/>
      <c r="F86" s="80"/>
      <c r="G86" s="80"/>
      <c r="H86" s="80"/>
      <c r="I86" s="80"/>
      <c r="J86" s="80"/>
      <c r="K86" s="80"/>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42"/>
    </row>
    <row r="87" ht="17" customHeight="1">
      <c r="A87" s="922"/>
      <c r="B87" s="80"/>
      <c r="C87" s="80"/>
      <c r="D87" s="80"/>
      <c r="E87" s="80"/>
      <c r="F87" s="80"/>
      <c r="G87" s="80"/>
      <c r="H87" s="80"/>
      <c r="I87" s="80"/>
      <c r="J87" s="80"/>
      <c r="K87" s="80"/>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42"/>
    </row>
    <row r="88" ht="17" customHeight="1">
      <c r="A88" t="s" s="923">
        <v>587</v>
      </c>
      <c r="B88" s="80"/>
      <c r="C88" s="80"/>
      <c r="D88" s="80"/>
      <c r="E88" s="80"/>
      <c r="F88" s="80"/>
      <c r="G88" s="80"/>
      <c r="H88" s="80"/>
      <c r="I88" s="80"/>
      <c r="J88" s="80"/>
      <c r="K88" s="80"/>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42"/>
    </row>
    <row r="89" ht="17" customHeight="1">
      <c r="A89" t="s" s="924">
        <v>648</v>
      </c>
      <c r="B89" s="80"/>
      <c r="C89" s="80"/>
      <c r="D89" s="80"/>
      <c r="E89" s="80"/>
      <c r="F89" s="80"/>
      <c r="G89" s="80"/>
      <c r="H89" s="80"/>
      <c r="I89" s="80"/>
      <c r="J89" s="80"/>
      <c r="K89" s="80"/>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42"/>
    </row>
    <row r="90" ht="17" customHeight="1">
      <c r="A90" t="s" s="924">
        <v>642</v>
      </c>
      <c r="B90" s="80"/>
      <c r="C90" s="80"/>
      <c r="D90" s="80"/>
      <c r="E90" s="80"/>
      <c r="F90" s="80"/>
      <c r="G90" s="80"/>
      <c r="H90" s="80"/>
      <c r="I90" s="80"/>
      <c r="J90" s="80"/>
      <c r="K90" s="80"/>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42"/>
    </row>
    <row r="91" ht="17" customHeight="1">
      <c r="A91" t="s" s="924">
        <v>649</v>
      </c>
      <c r="B91" s="80"/>
      <c r="C91" s="80"/>
      <c r="D91" s="80"/>
      <c r="E91" s="80"/>
      <c r="F91" s="80"/>
      <c r="G91" s="80"/>
      <c r="H91" s="80"/>
      <c r="I91" s="80"/>
      <c r="J91" s="80"/>
      <c r="K91" s="80"/>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42"/>
    </row>
    <row r="92" ht="17" customHeight="1">
      <c r="A92" s="922"/>
      <c r="B92" s="80"/>
      <c r="C92" s="80"/>
      <c r="D92" s="80"/>
      <c r="E92" s="80"/>
      <c r="F92" s="80"/>
      <c r="G92" s="80"/>
      <c r="H92" s="80"/>
      <c r="I92" s="80"/>
      <c r="J92" s="80"/>
      <c r="K92" s="80"/>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42"/>
    </row>
    <row r="93" ht="17" customHeight="1">
      <c r="A93" t="s" s="923">
        <v>650</v>
      </c>
      <c r="B93" s="80"/>
      <c r="C93" s="80"/>
      <c r="D93" s="80"/>
      <c r="E93" s="80"/>
      <c r="F93" s="80"/>
      <c r="G93" s="80"/>
      <c r="H93" s="80"/>
      <c r="I93" s="80"/>
      <c r="J93" s="80"/>
      <c r="K93" s="80"/>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42"/>
    </row>
    <row r="94" ht="17" customHeight="1">
      <c r="A94" t="s" s="924">
        <v>651</v>
      </c>
      <c r="B94" s="80"/>
      <c r="C94" s="80"/>
      <c r="D94" s="80"/>
      <c r="E94" s="80"/>
      <c r="F94" s="80"/>
      <c r="G94" s="80"/>
      <c r="H94" s="80"/>
      <c r="I94" s="80"/>
      <c r="J94" s="80"/>
      <c r="K94" s="80"/>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42"/>
    </row>
    <row r="95" ht="17" customHeight="1">
      <c r="A95" t="s" s="925">
        <v>652</v>
      </c>
      <c r="B95" s="80"/>
      <c r="C95" s="80"/>
      <c r="D95" s="80"/>
      <c r="E95" s="80"/>
      <c r="F95" s="80"/>
      <c r="G95" s="80"/>
      <c r="H95" s="80"/>
      <c r="I95" s="80"/>
      <c r="J95" s="80"/>
      <c r="K95" s="80"/>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42"/>
    </row>
    <row r="96" ht="17" customHeight="1">
      <c r="A96" t="s" s="925">
        <v>653</v>
      </c>
      <c r="B96" s="15"/>
      <c r="C96" s="15"/>
      <c r="D96" s="15"/>
      <c r="E96" s="15"/>
      <c r="F96" s="15"/>
      <c r="G96" s="15"/>
      <c r="H96" s="15"/>
      <c r="I96" s="80"/>
      <c r="J96" s="80"/>
      <c r="K96" s="80"/>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42"/>
    </row>
    <row r="97" ht="17" customHeight="1">
      <c r="A97" t="s" s="925">
        <v>654</v>
      </c>
      <c r="B97" s="80"/>
      <c r="C97" s="80"/>
      <c r="D97" s="80"/>
      <c r="E97" s="80"/>
      <c r="F97" s="80"/>
      <c r="G97" s="80"/>
      <c r="H97" s="80"/>
      <c r="I97" s="80"/>
      <c r="J97" s="80"/>
      <c r="K97" s="80"/>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42"/>
    </row>
    <row r="98" ht="17" customHeight="1">
      <c r="A98" s="926"/>
      <c r="B98" s="80"/>
      <c r="C98" s="80"/>
      <c r="D98" s="80"/>
      <c r="E98" s="80"/>
      <c r="F98" s="80"/>
      <c r="G98" s="80"/>
      <c r="H98" s="80"/>
      <c r="I98" s="80"/>
      <c r="J98" s="80"/>
      <c r="K98" s="80"/>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42"/>
    </row>
    <row r="99" ht="17.45" customHeight="1">
      <c r="A99" s="927"/>
      <c r="B99" s="928"/>
      <c r="C99" s="928"/>
      <c r="D99" s="928"/>
      <c r="E99" s="928"/>
      <c r="F99" s="928"/>
      <c r="G99" s="928"/>
      <c r="H99" s="928"/>
      <c r="I99" s="928"/>
      <c r="J99" s="928"/>
      <c r="K99" s="928"/>
      <c r="L99" s="928"/>
      <c r="M99" s="928"/>
      <c r="N99" s="928"/>
      <c r="O99" s="928"/>
      <c r="P99" s="928"/>
      <c r="Q99" s="928"/>
      <c r="R99" s="928"/>
      <c r="S99" s="928"/>
      <c r="T99" s="928"/>
      <c r="U99" s="928"/>
      <c r="V99" s="928"/>
      <c r="W99" s="928"/>
      <c r="X99" s="928"/>
      <c r="Y99" s="928"/>
      <c r="Z99" s="928"/>
      <c r="AA99" s="928"/>
      <c r="AB99" s="928"/>
      <c r="AC99" s="928"/>
      <c r="AD99" s="928"/>
      <c r="AE99" s="928"/>
      <c r="AF99" s="928"/>
      <c r="AG99" s="928"/>
      <c r="AH99" s="928"/>
      <c r="AI99" s="928"/>
      <c r="AJ99" s="928"/>
      <c r="AK99" s="928"/>
      <c r="AL99" s="928"/>
      <c r="AM99" s="928"/>
      <c r="AN99" s="928"/>
      <c r="AO99" s="928"/>
      <c r="AP99" s="928"/>
      <c r="AQ99" s="929"/>
    </row>
  </sheetData>
  <mergeCells count="77">
    <mergeCell ref="A2:B2"/>
    <mergeCell ref="A4:B4"/>
    <mergeCell ref="A5:B5"/>
    <mergeCell ref="A9:B10"/>
    <mergeCell ref="A7:B8"/>
    <mergeCell ref="A3:B3"/>
    <mergeCell ref="E28:I28"/>
    <mergeCell ref="C3:F3"/>
    <mergeCell ref="C5:F5"/>
    <mergeCell ref="C4:F4"/>
    <mergeCell ref="C2:F2"/>
    <mergeCell ref="C6:F6"/>
    <mergeCell ref="A6:B6"/>
    <mergeCell ref="A48:A51"/>
    <mergeCell ref="B48:B51"/>
    <mergeCell ref="C48:C51"/>
    <mergeCell ref="D48:D51"/>
    <mergeCell ref="A43:A47"/>
    <mergeCell ref="B43:B47"/>
    <mergeCell ref="C43:C47"/>
    <mergeCell ref="D43:D47"/>
    <mergeCell ref="A38:A42"/>
    <mergeCell ref="B38:B42"/>
    <mergeCell ref="A24:B24"/>
    <mergeCell ref="A25:B25"/>
    <mergeCell ref="A26:B26"/>
    <mergeCell ref="A27:B27"/>
    <mergeCell ref="A28:B28"/>
    <mergeCell ref="A65:G68"/>
    <mergeCell ref="A69:G69"/>
    <mergeCell ref="A70:G70"/>
    <mergeCell ref="A55:A58"/>
    <mergeCell ref="B55:B58"/>
    <mergeCell ref="D55:D58"/>
    <mergeCell ref="C55:C58"/>
    <mergeCell ref="G59:G60"/>
    <mergeCell ref="G44:G47"/>
    <mergeCell ref="G49:G51"/>
    <mergeCell ref="E55:E58"/>
    <mergeCell ref="F55:F58"/>
    <mergeCell ref="C9:F10"/>
    <mergeCell ref="E48:E51"/>
    <mergeCell ref="F48:F51"/>
    <mergeCell ref="E43:E47"/>
    <mergeCell ref="F43:F47"/>
    <mergeCell ref="E23:I23"/>
    <mergeCell ref="G38:G41"/>
    <mergeCell ref="G52:G53"/>
    <mergeCell ref="E24:I24"/>
    <mergeCell ref="E25:I25"/>
    <mergeCell ref="E26:I26"/>
    <mergeCell ref="E27:I27"/>
    <mergeCell ref="F52:F54"/>
    <mergeCell ref="C38:C42"/>
    <mergeCell ref="D38:D42"/>
    <mergeCell ref="E38:E42"/>
    <mergeCell ref="F38:F42"/>
    <mergeCell ref="A52:A54"/>
    <mergeCell ref="B52:B54"/>
    <mergeCell ref="C52:C54"/>
    <mergeCell ref="D52:D54"/>
    <mergeCell ref="E52:E54"/>
    <mergeCell ref="G56:G58"/>
    <mergeCell ref="G61:G62"/>
    <mergeCell ref="A59:A62"/>
    <mergeCell ref="B59:B62"/>
    <mergeCell ref="C59:C62"/>
    <mergeCell ref="D59:D62"/>
    <mergeCell ref="E59:E62"/>
    <mergeCell ref="F59:F62"/>
    <mergeCell ref="H38:H41"/>
    <mergeCell ref="H55:H58"/>
    <mergeCell ref="A96:H96"/>
    <mergeCell ref="E29:I29"/>
    <mergeCell ref="A29:B29"/>
    <mergeCell ref="E30:I30"/>
    <mergeCell ref="A30:B30"/>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AT15"/>
  <sheetViews>
    <sheetView workbookViewId="0" showGridLines="0" defaultGridColor="1"/>
  </sheetViews>
  <sheetFormatPr defaultColWidth="10.8333" defaultRowHeight="15" customHeight="1" outlineLevelRow="0" outlineLevelCol="0"/>
  <cols>
    <col min="1" max="5" width="10.8516" style="930" customWidth="1"/>
    <col min="6" max="6" width="5.17188" style="930" customWidth="1"/>
    <col min="7" max="34" width="10.8516" style="930" customWidth="1"/>
    <col min="35" max="46" width="15.8516" style="930" customWidth="1"/>
    <col min="47" max="16384" width="10.8516" style="930" customWidth="1"/>
  </cols>
  <sheetData>
    <row r="1" ht="17" customHeight="1">
      <c r="A1" s="931"/>
      <c r="B1" s="932"/>
      <c r="C1" s="932"/>
      <c r="D1" s="932"/>
      <c r="E1" s="932"/>
      <c r="F1" s="932"/>
      <c r="G1" s="932"/>
      <c r="H1" s="932"/>
      <c r="I1" s="932"/>
      <c r="J1" s="932"/>
      <c r="K1" s="932"/>
      <c r="L1" s="932"/>
      <c r="M1" s="932"/>
      <c r="N1" s="932"/>
      <c r="O1" s="932"/>
      <c r="P1" s="932"/>
      <c r="Q1" s="932"/>
      <c r="R1" s="932"/>
      <c r="S1" s="932"/>
      <c r="T1" s="932"/>
      <c r="U1" s="932"/>
      <c r="V1" s="932"/>
      <c r="W1" s="932"/>
      <c r="X1" s="932"/>
      <c r="Y1" s="932"/>
      <c r="Z1" s="932"/>
      <c r="AA1" s="932"/>
      <c r="AB1" s="932"/>
      <c r="AC1" s="932"/>
      <c r="AD1" s="932"/>
      <c r="AE1" s="932"/>
      <c r="AF1" s="932"/>
      <c r="AG1" s="932"/>
      <c r="AH1" s="932"/>
      <c r="AI1" s="932"/>
      <c r="AJ1" s="933"/>
      <c r="AK1" s="933"/>
      <c r="AL1" s="933"/>
      <c r="AM1" s="933"/>
      <c r="AN1" s="933"/>
      <c r="AO1" s="933"/>
      <c r="AP1" s="933"/>
      <c r="AQ1" s="933"/>
      <c r="AR1" s="933"/>
      <c r="AS1" s="933"/>
      <c r="AT1" s="934"/>
    </row>
    <row r="2" ht="32" customHeight="1">
      <c r="A2" s="935"/>
      <c r="B2" t="s" s="168">
        <v>656</v>
      </c>
      <c r="C2" s="169"/>
      <c r="D2" s="169"/>
      <c r="E2" s="169"/>
      <c r="F2" s="936"/>
      <c r="G2" t="s" s="168">
        <v>657</v>
      </c>
      <c r="H2" s="169"/>
      <c r="I2" s="169"/>
      <c r="J2" s="169"/>
      <c r="K2" s="936"/>
      <c r="L2" t="s" s="168">
        <v>658</v>
      </c>
      <c r="M2" s="169"/>
      <c r="N2" s="169"/>
      <c r="O2" s="169"/>
      <c r="P2" s="936"/>
      <c r="Q2" t="s" s="168">
        <v>659</v>
      </c>
      <c r="R2" s="169"/>
      <c r="S2" s="169"/>
      <c r="T2" s="169"/>
      <c r="U2" s="936"/>
      <c r="V2" t="s" s="168">
        <v>660</v>
      </c>
      <c r="W2" s="169"/>
      <c r="X2" s="169"/>
      <c r="Y2" s="169"/>
      <c r="Z2" s="936"/>
      <c r="AA2" t="s" s="168">
        <v>661</v>
      </c>
      <c r="AB2" s="937"/>
      <c r="AC2" s="937"/>
      <c r="AD2" s="937"/>
      <c r="AE2" s="936"/>
      <c r="AF2" t="s" s="168">
        <v>662</v>
      </c>
      <c r="AG2" s="169"/>
      <c r="AH2" s="169"/>
      <c r="AI2" s="169"/>
      <c r="AJ2" s="938"/>
      <c r="AK2" t="s" s="168">
        <v>663</v>
      </c>
      <c r="AL2" s="169"/>
      <c r="AM2" s="169"/>
      <c r="AN2" s="169"/>
      <c r="AO2" s="938"/>
      <c r="AP2" t="s" s="168">
        <v>664</v>
      </c>
      <c r="AQ2" s="937"/>
      <c r="AR2" s="937"/>
      <c r="AS2" s="937"/>
      <c r="AT2" s="939"/>
    </row>
    <row r="3" ht="17" customHeight="1">
      <c r="A3" s="940"/>
      <c r="B3" t="s" s="174">
        <v>14</v>
      </c>
      <c r="C3" t="s" s="174">
        <v>15</v>
      </c>
      <c r="D3" t="s" s="174">
        <v>16</v>
      </c>
      <c r="E3" t="s" s="174">
        <v>17</v>
      </c>
      <c r="F3" s="941"/>
      <c r="G3" t="s" s="174">
        <v>14</v>
      </c>
      <c r="H3" t="s" s="174">
        <v>15</v>
      </c>
      <c r="I3" t="s" s="174">
        <v>16</v>
      </c>
      <c r="J3" t="s" s="174">
        <v>17</v>
      </c>
      <c r="K3" s="941"/>
      <c r="L3" t="s" s="174">
        <v>14</v>
      </c>
      <c r="M3" t="s" s="174">
        <v>15</v>
      </c>
      <c r="N3" t="s" s="174">
        <v>16</v>
      </c>
      <c r="O3" t="s" s="174">
        <v>17</v>
      </c>
      <c r="P3" s="941"/>
      <c r="Q3" t="s" s="174">
        <v>14</v>
      </c>
      <c r="R3" t="s" s="174">
        <v>15</v>
      </c>
      <c r="S3" t="s" s="174">
        <v>16</v>
      </c>
      <c r="T3" t="s" s="174">
        <v>17</v>
      </c>
      <c r="U3" s="941"/>
      <c r="V3" t="s" s="174">
        <v>14</v>
      </c>
      <c r="W3" t="s" s="174">
        <v>15</v>
      </c>
      <c r="X3" t="s" s="174">
        <v>16</v>
      </c>
      <c r="Y3" t="s" s="174">
        <v>17</v>
      </c>
      <c r="Z3" s="941"/>
      <c r="AA3" t="s" s="174">
        <v>14</v>
      </c>
      <c r="AB3" t="s" s="174">
        <v>15</v>
      </c>
      <c r="AC3" t="s" s="174">
        <v>16</v>
      </c>
      <c r="AD3" t="s" s="174">
        <v>17</v>
      </c>
      <c r="AE3" s="941"/>
      <c r="AF3" s="942"/>
      <c r="AG3" t="s" s="943">
        <v>665</v>
      </c>
      <c r="AH3" s="944"/>
      <c r="AI3" s="945"/>
      <c r="AJ3" s="946"/>
      <c r="AK3" t="s" s="174">
        <v>14</v>
      </c>
      <c r="AL3" t="s" s="174">
        <v>15</v>
      </c>
      <c r="AM3" t="s" s="174">
        <v>16</v>
      </c>
      <c r="AN3" t="s" s="174">
        <v>17</v>
      </c>
      <c r="AO3" s="946"/>
      <c r="AP3" t="s" s="174">
        <v>14</v>
      </c>
      <c r="AQ3" t="s" s="174">
        <v>15</v>
      </c>
      <c r="AR3" t="s" s="174">
        <v>16</v>
      </c>
      <c r="AS3" t="s" s="174">
        <v>17</v>
      </c>
      <c r="AT3" s="947"/>
    </row>
    <row r="4" ht="47" customHeight="1">
      <c r="A4" s="940"/>
      <c r="B4" t="s" s="948">
        <v>26</v>
      </c>
      <c r="C4" t="s" s="52">
        <v>666</v>
      </c>
      <c r="D4" t="s" s="53">
        <v>667</v>
      </c>
      <c r="E4" t="s" s="53">
        <v>666</v>
      </c>
      <c r="F4" s="949"/>
      <c r="G4" t="s" s="948">
        <v>26</v>
      </c>
      <c r="H4" t="s" s="52">
        <v>507</v>
      </c>
      <c r="I4" t="s" s="53">
        <v>507</v>
      </c>
      <c r="J4" t="s" s="53">
        <v>507</v>
      </c>
      <c r="K4" s="949"/>
      <c r="L4" t="s" s="948">
        <v>26</v>
      </c>
      <c r="M4" t="s" s="52">
        <v>668</v>
      </c>
      <c r="N4" t="s" s="53">
        <v>669</v>
      </c>
      <c r="O4" t="s" s="53">
        <v>670</v>
      </c>
      <c r="P4" s="949"/>
      <c r="Q4" t="s" s="948">
        <v>26</v>
      </c>
      <c r="R4" t="s" s="52">
        <v>507</v>
      </c>
      <c r="S4" t="s" s="53">
        <v>507</v>
      </c>
      <c r="T4" t="s" s="53">
        <v>507</v>
      </c>
      <c r="U4" s="949"/>
      <c r="V4" t="s" s="948">
        <v>26</v>
      </c>
      <c r="W4" t="s" s="52">
        <v>671</v>
      </c>
      <c r="X4" t="s" s="53">
        <v>672</v>
      </c>
      <c r="Y4" t="s" s="53">
        <v>673</v>
      </c>
      <c r="Z4" s="949"/>
      <c r="AA4" t="s" s="948">
        <v>26</v>
      </c>
      <c r="AB4" t="s" s="52">
        <v>674</v>
      </c>
      <c r="AC4" t="s" s="53">
        <v>675</v>
      </c>
      <c r="AD4" t="s" s="53">
        <v>676</v>
      </c>
      <c r="AE4" s="949"/>
      <c r="AF4" t="s" s="183">
        <v>26</v>
      </c>
      <c r="AG4" s="950">
        <v>6000</v>
      </c>
      <c r="AH4" s="951"/>
      <c r="AI4" s="952"/>
      <c r="AJ4" s="953"/>
      <c r="AK4" t="s" s="948">
        <v>26</v>
      </c>
      <c r="AL4" t="s" s="52">
        <v>671</v>
      </c>
      <c r="AM4" t="s" s="53">
        <v>671</v>
      </c>
      <c r="AN4" t="s" s="954">
        <v>671</v>
      </c>
      <c r="AO4" s="953"/>
      <c r="AP4" t="s" s="948">
        <v>26</v>
      </c>
      <c r="AQ4" t="s" s="955">
        <v>677</v>
      </c>
      <c r="AR4" t="s" s="955">
        <v>677</v>
      </c>
      <c r="AS4" t="s" s="955">
        <v>677</v>
      </c>
      <c r="AT4" s="956"/>
    </row>
    <row r="5" ht="16" customHeight="1">
      <c r="A5" s="957"/>
      <c r="B5" t="s" s="208">
        <v>32</v>
      </c>
      <c r="C5" s="65">
        <v>-1</v>
      </c>
      <c r="D5" s="65">
        <v>1</v>
      </c>
      <c r="E5" s="65">
        <v>2</v>
      </c>
      <c r="F5" s="958"/>
      <c r="G5" t="s" s="208">
        <v>32</v>
      </c>
      <c r="H5" t="s" s="64">
        <v>27</v>
      </c>
      <c r="I5" t="s" s="64">
        <v>27</v>
      </c>
      <c r="J5" t="s" s="64">
        <v>27</v>
      </c>
      <c r="K5" s="958"/>
      <c r="L5" t="s" s="208">
        <v>32</v>
      </c>
      <c r="M5" s="65">
        <v>-1</v>
      </c>
      <c r="N5" s="65">
        <v>-2</v>
      </c>
      <c r="O5" s="65">
        <v>-3</v>
      </c>
      <c r="P5" s="958"/>
      <c r="Q5" t="s" s="208">
        <v>32</v>
      </c>
      <c r="R5" t="s" s="64">
        <v>27</v>
      </c>
      <c r="S5" t="s" s="64">
        <v>27</v>
      </c>
      <c r="T5" t="s" s="64">
        <v>27</v>
      </c>
      <c r="U5" s="958"/>
      <c r="V5" t="s" s="208">
        <v>32</v>
      </c>
      <c r="W5" s="65">
        <v>-1</v>
      </c>
      <c r="X5" s="65">
        <v>-2</v>
      </c>
      <c r="Y5" s="65">
        <v>-3</v>
      </c>
      <c r="Z5" s="958"/>
      <c r="AA5" t="s" s="208">
        <v>32</v>
      </c>
      <c r="AB5" s="65">
        <v>-1</v>
      </c>
      <c r="AC5" t="s" s="64">
        <v>27</v>
      </c>
      <c r="AD5" t="s" s="64">
        <v>27</v>
      </c>
      <c r="AE5" s="959"/>
      <c r="AF5" s="195"/>
      <c r="AG5" t="s" s="960">
        <v>678</v>
      </c>
      <c r="AH5" s="198"/>
      <c r="AI5" s="961"/>
      <c r="AJ5" s="962"/>
      <c r="AK5" t="s" s="208">
        <v>32</v>
      </c>
      <c r="AL5" t="s" s="963">
        <v>27</v>
      </c>
      <c r="AM5" s="964">
        <v>-1</v>
      </c>
      <c r="AN5" s="65">
        <v>-3</v>
      </c>
      <c r="AO5" s="965"/>
      <c r="AP5" t="s" s="208">
        <v>32</v>
      </c>
      <c r="AQ5" s="964">
        <v>-1</v>
      </c>
      <c r="AR5" s="964">
        <v>-2</v>
      </c>
      <c r="AS5" s="964">
        <v>-3</v>
      </c>
      <c r="AT5" s="966"/>
    </row>
    <row r="6" ht="46" customHeight="1">
      <c r="A6" s="940"/>
      <c r="B6" t="s" s="222">
        <v>35</v>
      </c>
      <c r="C6" t="s" s="72">
        <v>679</v>
      </c>
      <c r="D6" t="s" s="73">
        <v>680</v>
      </c>
      <c r="E6" t="s" s="73">
        <v>667</v>
      </c>
      <c r="F6" s="949"/>
      <c r="G6" t="s" s="222">
        <v>35</v>
      </c>
      <c r="H6" t="s" s="72">
        <v>669</v>
      </c>
      <c r="I6" t="s" s="73">
        <v>668</v>
      </c>
      <c r="J6" t="s" s="73">
        <v>669</v>
      </c>
      <c r="K6" s="949"/>
      <c r="L6" t="s" s="222">
        <v>35</v>
      </c>
      <c r="M6" t="s" s="72">
        <v>669</v>
      </c>
      <c r="N6" t="s" s="73">
        <v>668</v>
      </c>
      <c r="O6" t="s" s="73">
        <v>669</v>
      </c>
      <c r="P6" s="949"/>
      <c r="Q6" t="s" s="222">
        <v>35</v>
      </c>
      <c r="R6" t="s" s="72">
        <v>681</v>
      </c>
      <c r="S6" t="s" s="73">
        <v>681</v>
      </c>
      <c r="T6" t="s" s="73">
        <v>682</v>
      </c>
      <c r="U6" s="949"/>
      <c r="V6" t="s" s="222">
        <v>35</v>
      </c>
      <c r="W6" t="s" s="72">
        <v>671</v>
      </c>
      <c r="X6" t="s" s="73">
        <v>671</v>
      </c>
      <c r="Y6" t="s" s="73">
        <v>681</v>
      </c>
      <c r="Z6" s="949"/>
      <c r="AA6" t="s" s="967">
        <v>35</v>
      </c>
      <c r="AB6" s="968">
        <v>500</v>
      </c>
      <c r="AC6" t="s" s="969">
        <v>674</v>
      </c>
      <c r="AD6" s="970">
        <v>500</v>
      </c>
      <c r="AE6" s="971"/>
      <c r="AF6" t="s" s="208">
        <v>32</v>
      </c>
      <c r="AG6" t="s" s="963">
        <v>27</v>
      </c>
      <c r="AH6" t="s" s="963">
        <v>27</v>
      </c>
      <c r="AI6" t="s" s="963">
        <v>27</v>
      </c>
      <c r="AJ6" s="972"/>
      <c r="AK6" t="s" s="222">
        <v>35</v>
      </c>
      <c r="AL6" t="s" s="955">
        <v>671</v>
      </c>
      <c r="AM6" t="s" s="52">
        <v>671</v>
      </c>
      <c r="AN6" t="s" s="973">
        <v>682</v>
      </c>
      <c r="AO6" s="972"/>
      <c r="AP6" t="s" s="967">
        <v>35</v>
      </c>
      <c r="AQ6" t="s" s="974">
        <v>677</v>
      </c>
      <c r="AR6" t="s" s="974">
        <v>677</v>
      </c>
      <c r="AS6" t="s" s="975">
        <v>677</v>
      </c>
      <c r="AT6" s="976"/>
    </row>
    <row r="7" ht="32" customHeight="1">
      <c r="A7" s="957"/>
      <c r="B7" t="s" s="208">
        <v>32</v>
      </c>
      <c r="C7" t="s" s="64">
        <v>27</v>
      </c>
      <c r="D7" s="65">
        <v>1</v>
      </c>
      <c r="E7" s="65">
        <v>2</v>
      </c>
      <c r="F7" s="958"/>
      <c r="G7" t="s" s="208">
        <v>32</v>
      </c>
      <c r="H7" s="65">
        <v>3</v>
      </c>
      <c r="I7" s="65">
        <v>2</v>
      </c>
      <c r="J7" s="65">
        <v>1</v>
      </c>
      <c r="K7" s="958"/>
      <c r="L7" t="s" s="208">
        <v>32</v>
      </c>
      <c r="M7" s="65">
        <v>3</v>
      </c>
      <c r="N7" s="65">
        <v>2</v>
      </c>
      <c r="O7" s="65">
        <v>1</v>
      </c>
      <c r="P7" s="958"/>
      <c r="Q7" t="s" s="208">
        <v>32</v>
      </c>
      <c r="R7" s="65">
        <v>3</v>
      </c>
      <c r="S7" s="65">
        <v>2</v>
      </c>
      <c r="T7" s="65">
        <v>1</v>
      </c>
      <c r="U7" s="958"/>
      <c r="V7" t="s" s="208">
        <v>32</v>
      </c>
      <c r="W7" t="s" s="64">
        <v>27</v>
      </c>
      <c r="X7" s="65">
        <v>-1</v>
      </c>
      <c r="Y7" s="65">
        <v>-2</v>
      </c>
      <c r="Z7" s="959"/>
      <c r="AA7" s="195"/>
      <c r="AB7" t="s" s="960">
        <v>683</v>
      </c>
      <c r="AC7" s="198"/>
      <c r="AD7" t="s" s="197">
        <v>683</v>
      </c>
      <c r="AE7" s="949"/>
      <c r="AF7" t="s" s="967">
        <v>35</v>
      </c>
      <c r="AG7" s="950">
        <v>6000</v>
      </c>
      <c r="AH7" s="951"/>
      <c r="AI7" s="952"/>
      <c r="AJ7" s="977"/>
      <c r="AK7" t="s" s="208">
        <v>32</v>
      </c>
      <c r="AL7" s="964">
        <v>1</v>
      </c>
      <c r="AM7" t="s" s="963">
        <v>27</v>
      </c>
      <c r="AN7" s="65">
        <v>-1</v>
      </c>
      <c r="AO7" s="978"/>
      <c r="AP7" s="195"/>
      <c r="AQ7" s="979"/>
      <c r="AR7" s="979"/>
      <c r="AS7" s="979"/>
      <c r="AT7" s="956"/>
    </row>
    <row r="8" ht="31" customHeight="1">
      <c r="A8" s="940"/>
      <c r="B8" t="s" s="222">
        <v>39</v>
      </c>
      <c r="C8" t="s" s="72">
        <v>684</v>
      </c>
      <c r="D8" t="s" s="73">
        <v>679</v>
      </c>
      <c r="E8" t="s" s="73">
        <v>685</v>
      </c>
      <c r="F8" s="949"/>
      <c r="G8" t="s" s="967">
        <v>39</v>
      </c>
      <c r="H8" t="s" s="82">
        <v>686</v>
      </c>
      <c r="I8" s="970">
        <v>8000</v>
      </c>
      <c r="J8" t="s" s="969">
        <v>668</v>
      </c>
      <c r="K8" s="949"/>
      <c r="L8" t="s" s="967">
        <v>39</v>
      </c>
      <c r="M8" t="s" s="82">
        <v>687</v>
      </c>
      <c r="N8" s="970">
        <v>8000</v>
      </c>
      <c r="O8" t="s" s="969">
        <v>688</v>
      </c>
      <c r="P8" s="949"/>
      <c r="Q8" t="s" s="222">
        <v>39</v>
      </c>
      <c r="R8" t="s" s="72">
        <v>673</v>
      </c>
      <c r="S8" t="s" s="73">
        <v>681</v>
      </c>
      <c r="T8" t="s" s="73">
        <v>682</v>
      </c>
      <c r="U8" s="949"/>
      <c r="V8" t="s" s="222">
        <v>39</v>
      </c>
      <c r="W8" t="s" s="72">
        <v>681</v>
      </c>
      <c r="X8" t="s" s="73">
        <v>673</v>
      </c>
      <c r="Y8" t="s" s="73">
        <v>689</v>
      </c>
      <c r="Z8" s="971"/>
      <c r="AA8" t="s" s="208">
        <v>32</v>
      </c>
      <c r="AB8" s="65">
        <v>-1</v>
      </c>
      <c r="AC8" t="s" s="64">
        <v>27</v>
      </c>
      <c r="AD8" s="65">
        <v>1</v>
      </c>
      <c r="AE8" s="959"/>
      <c r="AF8" s="195"/>
      <c r="AG8" t="s" s="960">
        <v>678</v>
      </c>
      <c r="AH8" s="198"/>
      <c r="AI8" s="961"/>
      <c r="AJ8" s="980"/>
      <c r="AK8" t="s" s="222">
        <v>39</v>
      </c>
      <c r="AL8" t="s" s="955">
        <v>671</v>
      </c>
      <c r="AM8" t="s" s="52">
        <v>671</v>
      </c>
      <c r="AN8" t="s" s="981">
        <v>682</v>
      </c>
      <c r="AO8" s="962"/>
      <c r="AP8" t="s" s="208">
        <v>32</v>
      </c>
      <c r="AQ8" s="964">
        <v>-1</v>
      </c>
      <c r="AR8" t="s" s="963">
        <v>27</v>
      </c>
      <c r="AS8" s="964">
        <v>1</v>
      </c>
      <c r="AT8" s="966"/>
    </row>
    <row r="9" ht="46" customHeight="1">
      <c r="A9" s="957"/>
      <c r="B9" t="s" s="208">
        <v>32</v>
      </c>
      <c r="C9" s="65">
        <v>-2</v>
      </c>
      <c r="D9" t="s" s="64">
        <v>27</v>
      </c>
      <c r="E9" s="65">
        <v>1</v>
      </c>
      <c r="F9" s="959"/>
      <c r="G9" s="195"/>
      <c r="H9" s="196"/>
      <c r="I9" t="s" s="197">
        <v>690</v>
      </c>
      <c r="J9" s="198"/>
      <c r="K9" s="949"/>
      <c r="L9" s="195"/>
      <c r="M9" s="196"/>
      <c r="N9" t="s" s="197">
        <v>690</v>
      </c>
      <c r="O9" s="198"/>
      <c r="P9" s="971"/>
      <c r="Q9" t="s" s="208">
        <v>32</v>
      </c>
      <c r="R9" s="65">
        <v>3</v>
      </c>
      <c r="S9" s="65">
        <v>2</v>
      </c>
      <c r="T9" s="65">
        <v>1</v>
      </c>
      <c r="U9" s="958"/>
      <c r="V9" t="s" s="208">
        <v>32</v>
      </c>
      <c r="W9" s="65">
        <v>-3</v>
      </c>
      <c r="X9" s="65">
        <v>-4</v>
      </c>
      <c r="Y9" s="65">
        <v>-6</v>
      </c>
      <c r="Z9" s="959"/>
      <c r="AA9" t="s" s="222">
        <v>39</v>
      </c>
      <c r="AB9" t="s" s="72">
        <v>676</v>
      </c>
      <c r="AC9" t="s" s="73">
        <v>674</v>
      </c>
      <c r="AD9" t="s" s="73">
        <v>674</v>
      </c>
      <c r="AE9" s="971"/>
      <c r="AF9" t="s" s="208">
        <v>32</v>
      </c>
      <c r="AG9" t="s" s="963">
        <v>27</v>
      </c>
      <c r="AH9" t="s" s="963">
        <v>27</v>
      </c>
      <c r="AI9" t="s" s="963">
        <v>27</v>
      </c>
      <c r="AJ9" s="976"/>
      <c r="AK9" t="s" s="208">
        <v>32</v>
      </c>
      <c r="AL9" s="65">
        <v>3</v>
      </c>
      <c r="AM9" t="s" s="64">
        <v>27</v>
      </c>
      <c r="AN9" s="65">
        <v>-3</v>
      </c>
      <c r="AO9" s="972"/>
      <c r="AP9" t="s" s="222">
        <v>39</v>
      </c>
      <c r="AQ9" t="s" s="955">
        <v>677</v>
      </c>
      <c r="AR9" t="s" s="955">
        <v>677</v>
      </c>
      <c r="AS9" t="s" s="982">
        <v>677</v>
      </c>
      <c r="AT9" s="976"/>
    </row>
    <row r="10" ht="17" customHeight="1">
      <c r="A10" s="940"/>
      <c r="B10" t="s" s="244">
        <v>43</v>
      </c>
      <c r="C10" t="s" s="82">
        <v>691</v>
      </c>
      <c r="D10" s="83"/>
      <c r="E10" s="83"/>
      <c r="F10" s="971"/>
      <c r="G10" t="s" s="208">
        <v>32</v>
      </c>
      <c r="H10" s="65">
        <v>2</v>
      </c>
      <c r="I10" s="65">
        <v>1</v>
      </c>
      <c r="J10" s="65">
        <v>1</v>
      </c>
      <c r="K10" s="958"/>
      <c r="L10" t="s" s="208">
        <v>32</v>
      </c>
      <c r="M10" s="65">
        <v>-3</v>
      </c>
      <c r="N10" s="65">
        <v>-4</v>
      </c>
      <c r="O10" s="65">
        <v>-6</v>
      </c>
      <c r="P10" s="959"/>
      <c r="Q10" t="s" s="244">
        <v>43</v>
      </c>
      <c r="R10" t="s" s="82">
        <v>692</v>
      </c>
      <c r="S10" s="83"/>
      <c r="T10" s="83"/>
      <c r="U10" s="949"/>
      <c r="V10" t="s" s="244">
        <v>43</v>
      </c>
      <c r="W10" t="s" s="82">
        <v>692</v>
      </c>
      <c r="X10" s="83"/>
      <c r="Y10" s="83"/>
      <c r="Z10" s="971"/>
      <c r="AA10" t="s" s="208">
        <v>32</v>
      </c>
      <c r="AB10" t="s" s="64">
        <v>27</v>
      </c>
      <c r="AC10" t="s" s="64">
        <v>27</v>
      </c>
      <c r="AD10" s="65">
        <v>1</v>
      </c>
      <c r="AE10" s="959"/>
      <c r="AF10" t="s" s="967">
        <v>39</v>
      </c>
      <c r="AG10" s="950">
        <v>6000</v>
      </c>
      <c r="AH10" s="951"/>
      <c r="AI10" s="952"/>
      <c r="AJ10" s="953"/>
      <c r="AK10" t="s" s="244">
        <v>43</v>
      </c>
      <c r="AL10" t="s" s="82">
        <v>692</v>
      </c>
      <c r="AM10" s="83"/>
      <c r="AN10" s="983"/>
      <c r="AO10" s="977"/>
      <c r="AP10" t="s" s="208">
        <v>32</v>
      </c>
      <c r="AQ10" s="65">
        <v>3</v>
      </c>
      <c r="AR10" s="65">
        <v>2</v>
      </c>
      <c r="AS10" s="65">
        <v>1</v>
      </c>
      <c r="AT10" s="984"/>
    </row>
    <row r="11" ht="17" customHeight="1">
      <c r="A11" s="940"/>
      <c r="B11" t="s" s="174">
        <v>45</v>
      </c>
      <c r="C11" t="s" s="86">
        <v>693</v>
      </c>
      <c r="D11" s="87"/>
      <c r="E11" s="87"/>
      <c r="F11" s="949"/>
      <c r="G11" t="s" s="244">
        <v>43</v>
      </c>
      <c r="H11" t="s" s="82">
        <v>694</v>
      </c>
      <c r="I11" s="83"/>
      <c r="J11" s="83"/>
      <c r="K11" s="949"/>
      <c r="L11" t="s" s="244">
        <v>43</v>
      </c>
      <c r="M11" t="s" s="82">
        <v>694</v>
      </c>
      <c r="N11" s="83"/>
      <c r="O11" s="83"/>
      <c r="P11" s="949"/>
      <c r="Q11" t="s" s="174">
        <v>45</v>
      </c>
      <c r="R11" t="s" s="86">
        <v>695</v>
      </c>
      <c r="S11" s="87"/>
      <c r="T11" s="87"/>
      <c r="U11" s="949"/>
      <c r="V11" t="s" s="174">
        <v>45</v>
      </c>
      <c r="W11" t="s" s="86">
        <v>695</v>
      </c>
      <c r="X11" s="87"/>
      <c r="Y11" s="87"/>
      <c r="Z11" s="949"/>
      <c r="AA11" t="s" s="244">
        <v>43</v>
      </c>
      <c r="AB11" t="s" s="82">
        <v>691</v>
      </c>
      <c r="AC11" s="83"/>
      <c r="AD11" s="83"/>
      <c r="AE11" s="949"/>
      <c r="AF11" s="195"/>
      <c r="AG11" t="s" s="960">
        <v>678</v>
      </c>
      <c r="AH11" s="198"/>
      <c r="AI11" s="961"/>
      <c r="AJ11" s="980"/>
      <c r="AK11" t="s" s="174">
        <v>45</v>
      </c>
      <c r="AL11" t="s" s="86">
        <v>696</v>
      </c>
      <c r="AM11" s="87"/>
      <c r="AN11" s="985"/>
      <c r="AO11" s="980"/>
      <c r="AP11" t="s" s="244">
        <v>43</v>
      </c>
      <c r="AQ11" t="s" s="82">
        <v>697</v>
      </c>
      <c r="AR11" s="83"/>
      <c r="AS11" s="983"/>
      <c r="AT11" s="986"/>
    </row>
    <row r="12" ht="46" customHeight="1">
      <c r="A12" s="940"/>
      <c r="B12" t="s" s="174">
        <v>47</v>
      </c>
      <c r="C12" t="s" s="86">
        <v>698</v>
      </c>
      <c r="D12" s="87"/>
      <c r="E12" s="87"/>
      <c r="F12" s="949"/>
      <c r="G12" t="s" s="183">
        <v>45</v>
      </c>
      <c r="H12" t="s" s="86">
        <v>699</v>
      </c>
      <c r="I12" s="87"/>
      <c r="J12" s="87"/>
      <c r="K12" s="949"/>
      <c r="L12" t="s" s="174">
        <v>45</v>
      </c>
      <c r="M12" t="s" s="86">
        <v>699</v>
      </c>
      <c r="N12" s="87"/>
      <c r="O12" s="87"/>
      <c r="P12" s="949"/>
      <c r="Q12" t="s" s="174">
        <v>47</v>
      </c>
      <c r="R12" t="s" s="86">
        <v>700</v>
      </c>
      <c r="S12" s="87"/>
      <c r="T12" s="87"/>
      <c r="U12" s="949"/>
      <c r="V12" t="s" s="174">
        <v>47</v>
      </c>
      <c r="W12" t="s" s="86">
        <v>700</v>
      </c>
      <c r="X12" s="87"/>
      <c r="Y12" s="87"/>
      <c r="Z12" s="949"/>
      <c r="AA12" t="s" s="174">
        <v>45</v>
      </c>
      <c r="AB12" t="s" s="86">
        <v>701</v>
      </c>
      <c r="AC12" s="87"/>
      <c r="AD12" s="87"/>
      <c r="AE12" s="971"/>
      <c r="AF12" t="s" s="208">
        <v>32</v>
      </c>
      <c r="AG12" t="s" s="64">
        <v>27</v>
      </c>
      <c r="AH12" t="s" s="64">
        <v>27</v>
      </c>
      <c r="AI12" t="s" s="64">
        <v>27</v>
      </c>
      <c r="AJ12" s="987"/>
      <c r="AK12" t="s" s="174">
        <v>47</v>
      </c>
      <c r="AL12" t="s" s="960">
        <v>702</v>
      </c>
      <c r="AM12" s="198"/>
      <c r="AN12" s="988"/>
      <c r="AO12" s="987"/>
      <c r="AP12" t="s" s="174">
        <v>45</v>
      </c>
      <c r="AQ12" t="s" s="86">
        <v>703</v>
      </c>
      <c r="AR12" s="87"/>
      <c r="AS12" s="989"/>
      <c r="AT12" s="990"/>
    </row>
    <row r="13" ht="35" customHeight="1">
      <c r="A13" s="935"/>
      <c r="B13" s="991"/>
      <c r="C13" s="936"/>
      <c r="D13" s="936"/>
      <c r="E13" s="936"/>
      <c r="F13" s="949"/>
      <c r="G13" s="992"/>
      <c r="H13" t="s" s="86">
        <v>704</v>
      </c>
      <c r="I13" s="87"/>
      <c r="J13" s="87"/>
      <c r="K13" s="949"/>
      <c r="L13" t="s" s="174">
        <v>47</v>
      </c>
      <c r="M13" t="s" s="86">
        <v>700</v>
      </c>
      <c r="N13" s="87"/>
      <c r="O13" s="87"/>
      <c r="P13" s="936"/>
      <c r="Q13" s="991"/>
      <c r="R13" s="936"/>
      <c r="S13" s="936"/>
      <c r="T13" s="936"/>
      <c r="U13" s="936"/>
      <c r="V13" s="991"/>
      <c r="W13" s="936"/>
      <c r="X13" s="936"/>
      <c r="Y13" s="936"/>
      <c r="Z13" s="949"/>
      <c r="AA13" t="s" s="174">
        <v>47</v>
      </c>
      <c r="AB13" t="s" s="86">
        <v>705</v>
      </c>
      <c r="AC13" s="87"/>
      <c r="AD13" s="87"/>
      <c r="AE13" s="949"/>
      <c r="AF13" t="s" s="244">
        <v>43</v>
      </c>
      <c r="AG13" t="s" s="82">
        <v>706</v>
      </c>
      <c r="AH13" s="83"/>
      <c r="AI13" s="983"/>
      <c r="AJ13" s="993"/>
      <c r="AK13" s="953"/>
      <c r="AL13" s="993"/>
      <c r="AM13" s="993"/>
      <c r="AN13" s="993"/>
      <c r="AO13" s="993"/>
      <c r="AP13" t="s" s="174">
        <v>47</v>
      </c>
      <c r="AQ13" t="s" s="86">
        <v>707</v>
      </c>
      <c r="AR13" s="87"/>
      <c r="AS13" s="985"/>
      <c r="AT13" s="994"/>
    </row>
    <row r="14" ht="63" customHeight="1">
      <c r="A14" s="935"/>
      <c r="B14" s="936"/>
      <c r="C14" s="936"/>
      <c r="D14" s="936"/>
      <c r="E14" s="936"/>
      <c r="F14" s="949"/>
      <c r="G14" t="s" s="174">
        <v>47</v>
      </c>
      <c r="H14" t="s" s="86">
        <v>708</v>
      </c>
      <c r="I14" s="87"/>
      <c r="J14" s="87"/>
      <c r="K14" s="936"/>
      <c r="L14" s="991"/>
      <c r="M14" s="936"/>
      <c r="N14" s="936"/>
      <c r="O14" s="936"/>
      <c r="P14" s="936"/>
      <c r="Q14" s="936"/>
      <c r="R14" s="936"/>
      <c r="S14" s="936"/>
      <c r="T14" s="936"/>
      <c r="U14" s="936"/>
      <c r="V14" s="936"/>
      <c r="W14" s="936"/>
      <c r="X14" s="936"/>
      <c r="Y14" s="936"/>
      <c r="Z14" s="936"/>
      <c r="AA14" s="991"/>
      <c r="AB14" s="936"/>
      <c r="AC14" s="936"/>
      <c r="AD14" s="936"/>
      <c r="AE14" s="949"/>
      <c r="AF14" t="s" s="174">
        <v>45</v>
      </c>
      <c r="AG14" t="s" s="86">
        <v>709</v>
      </c>
      <c r="AH14" s="87"/>
      <c r="AI14" s="985"/>
      <c r="AJ14" s="995"/>
      <c r="AK14" s="995"/>
      <c r="AL14" s="995"/>
      <c r="AM14" s="995"/>
      <c r="AN14" s="995"/>
      <c r="AO14" s="995"/>
      <c r="AP14" s="953"/>
      <c r="AQ14" s="995"/>
      <c r="AR14" s="995"/>
      <c r="AS14" s="995"/>
      <c r="AT14" s="996"/>
    </row>
    <row r="15" ht="33" customHeight="1">
      <c r="A15" s="997"/>
      <c r="B15" s="998"/>
      <c r="C15" s="998"/>
      <c r="D15" s="998"/>
      <c r="E15" s="998"/>
      <c r="F15" s="998"/>
      <c r="G15" s="999"/>
      <c r="H15" s="998"/>
      <c r="I15" s="998"/>
      <c r="J15" s="998"/>
      <c r="K15" s="998"/>
      <c r="L15" s="998"/>
      <c r="M15" s="998"/>
      <c r="N15" s="998"/>
      <c r="O15" s="998"/>
      <c r="P15" s="998"/>
      <c r="Q15" s="998"/>
      <c r="R15" s="998"/>
      <c r="S15" s="998"/>
      <c r="T15" s="998"/>
      <c r="U15" s="998"/>
      <c r="V15" s="998"/>
      <c r="W15" s="998"/>
      <c r="X15" s="998"/>
      <c r="Y15" s="998"/>
      <c r="Z15" s="998"/>
      <c r="AA15" s="998"/>
      <c r="AB15" s="998"/>
      <c r="AC15" s="998"/>
      <c r="AD15" s="998"/>
      <c r="AE15" s="1000"/>
      <c r="AF15" t="s" s="174">
        <v>47</v>
      </c>
      <c r="AG15" t="s" s="1001">
        <v>710</v>
      </c>
      <c r="AH15" s="1002"/>
      <c r="AI15" s="1003"/>
      <c r="AJ15" s="1004"/>
      <c r="AK15" s="1004"/>
      <c r="AL15" s="1004"/>
      <c r="AM15" s="1004"/>
      <c r="AN15" s="1004"/>
      <c r="AO15" s="1004"/>
      <c r="AP15" s="1004"/>
      <c r="AQ15" s="1004"/>
      <c r="AR15" s="1004"/>
      <c r="AS15" s="1004"/>
      <c r="AT15" s="1005"/>
    </row>
  </sheetData>
  <mergeCells count="60">
    <mergeCell ref="H14:J14"/>
    <mergeCell ref="G2:J2"/>
    <mergeCell ref="L8:L9"/>
    <mergeCell ref="M8:M9"/>
    <mergeCell ref="O8:O9"/>
    <mergeCell ref="M11:O11"/>
    <mergeCell ref="M12:O12"/>
    <mergeCell ref="M13:O13"/>
    <mergeCell ref="L2:O2"/>
    <mergeCell ref="G8:G9"/>
    <mergeCell ref="H8:H9"/>
    <mergeCell ref="J8:J9"/>
    <mergeCell ref="H11:J11"/>
    <mergeCell ref="G12:G13"/>
    <mergeCell ref="H12:J12"/>
    <mergeCell ref="H13:J13"/>
    <mergeCell ref="B2:E2"/>
    <mergeCell ref="Q2:T2"/>
    <mergeCell ref="W10:Y10"/>
    <mergeCell ref="W11:Y11"/>
    <mergeCell ref="W12:Y12"/>
    <mergeCell ref="V2:Y2"/>
    <mergeCell ref="C10:E10"/>
    <mergeCell ref="C11:E11"/>
    <mergeCell ref="C12:E12"/>
    <mergeCell ref="R10:T10"/>
    <mergeCell ref="R11:T11"/>
    <mergeCell ref="R12:T12"/>
    <mergeCell ref="AC6:AC7"/>
    <mergeCell ref="AB11:AD11"/>
    <mergeCell ref="AB12:AD12"/>
    <mergeCell ref="AB13:AD13"/>
    <mergeCell ref="AA2:AD2"/>
    <mergeCell ref="AA6:AA7"/>
    <mergeCell ref="AG14:AI14"/>
    <mergeCell ref="AG15:AI15"/>
    <mergeCell ref="AG3:AI3"/>
    <mergeCell ref="AF4:AF5"/>
    <mergeCell ref="AG4:AI4"/>
    <mergeCell ref="AG5:AI5"/>
    <mergeCell ref="AF7:AF8"/>
    <mergeCell ref="AG7:AI7"/>
    <mergeCell ref="AG8:AI8"/>
    <mergeCell ref="AF2:AI2"/>
    <mergeCell ref="AF10:AF11"/>
    <mergeCell ref="AG10:AI10"/>
    <mergeCell ref="AG11:AI11"/>
    <mergeCell ref="AG13:AI13"/>
    <mergeCell ref="AK2:AN2"/>
    <mergeCell ref="AL10:AN10"/>
    <mergeCell ref="AL11:AN11"/>
    <mergeCell ref="AL12:AN12"/>
    <mergeCell ref="AR6:AR7"/>
    <mergeCell ref="AQ11:AS11"/>
    <mergeCell ref="AQ12:AS12"/>
    <mergeCell ref="AQ13:AS13"/>
    <mergeCell ref="AP2:AS2"/>
    <mergeCell ref="AP6:AP7"/>
    <mergeCell ref="AQ6:AQ7"/>
    <mergeCell ref="AS6:AS7"/>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dimension ref="A1:R56"/>
  <sheetViews>
    <sheetView workbookViewId="0" showGridLines="0" defaultGridColor="1"/>
  </sheetViews>
  <sheetFormatPr defaultColWidth="10.8333" defaultRowHeight="15" customHeight="1" outlineLevelRow="0" outlineLevelCol="0"/>
  <cols>
    <col min="1" max="18" width="10.8516" style="1006" customWidth="1"/>
    <col min="19" max="16384" width="10.8516" style="1006" customWidth="1"/>
  </cols>
  <sheetData>
    <row r="1" ht="17" customHeight="1">
      <c r="A1" s="1007"/>
      <c r="B1" s="11"/>
      <c r="C1" s="11"/>
      <c r="D1" s="11"/>
      <c r="E1" s="11"/>
      <c r="F1" s="11"/>
      <c r="G1" s="11"/>
      <c r="H1" s="11"/>
      <c r="I1" s="11"/>
      <c r="J1" s="11"/>
      <c r="K1" s="11"/>
      <c r="L1" s="11"/>
      <c r="M1" s="11"/>
      <c r="N1" s="11"/>
      <c r="O1" s="11"/>
      <c r="P1" s="11"/>
      <c r="Q1" s="11"/>
      <c r="R1" s="12"/>
    </row>
    <row r="2" ht="17" customHeight="1">
      <c r="A2" s="18"/>
      <c r="B2" s="15"/>
      <c r="C2" s="15"/>
      <c r="D2" s="15"/>
      <c r="E2" s="15"/>
      <c r="F2" s="15"/>
      <c r="G2" s="15"/>
      <c r="H2" s="15"/>
      <c r="I2" s="15"/>
      <c r="J2" s="15"/>
      <c r="K2" s="15"/>
      <c r="L2" s="15"/>
      <c r="M2" s="15"/>
      <c r="N2" s="15"/>
      <c r="O2" s="15"/>
      <c r="P2" s="15"/>
      <c r="Q2" s="15"/>
      <c r="R2" s="16"/>
    </row>
    <row r="3" ht="16" customHeight="1">
      <c r="A3" s="18"/>
      <c r="B3" s="512"/>
      <c r="C3" s="15"/>
      <c r="D3" s="15"/>
      <c r="E3" s="512"/>
      <c r="F3" s="15"/>
      <c r="G3" s="15"/>
      <c r="H3" s="512"/>
      <c r="I3" s="15"/>
      <c r="J3" s="15"/>
      <c r="K3" s="512"/>
      <c r="L3" s="15"/>
      <c r="M3" s="15"/>
      <c r="N3" s="512"/>
      <c r="O3" s="15"/>
      <c r="P3" s="15"/>
      <c r="Q3" s="512"/>
      <c r="R3" s="16"/>
    </row>
    <row r="4" ht="17" customHeight="1">
      <c r="A4" s="1008"/>
      <c r="B4" t="s" s="1009">
        <v>712</v>
      </c>
      <c r="C4" s="1010"/>
      <c r="D4" s="561"/>
      <c r="E4" t="s" s="1009">
        <v>713</v>
      </c>
      <c r="F4" s="1010"/>
      <c r="G4" s="561"/>
      <c r="H4" t="s" s="1009">
        <v>714</v>
      </c>
      <c r="I4" s="1010"/>
      <c r="J4" s="561"/>
      <c r="K4" t="s" s="1009">
        <v>715</v>
      </c>
      <c r="L4" s="1010"/>
      <c r="M4" s="561"/>
      <c r="N4" t="s" s="1009">
        <v>716</v>
      </c>
      <c r="O4" s="1010"/>
      <c r="P4" s="561"/>
      <c r="Q4" t="s" s="1009">
        <v>717</v>
      </c>
      <c r="R4" s="1011"/>
    </row>
    <row r="5" ht="32" customHeight="1">
      <c r="A5" s="1008"/>
      <c r="B5" t="s" s="1012">
        <v>718</v>
      </c>
      <c r="C5" t="s" s="1013">
        <v>719</v>
      </c>
      <c r="D5" s="898"/>
      <c r="E5" t="s" s="1012">
        <v>718</v>
      </c>
      <c r="F5" t="s" s="1013">
        <v>720</v>
      </c>
      <c r="G5" s="898"/>
      <c r="H5" t="s" s="1012">
        <v>718</v>
      </c>
      <c r="I5" t="s" s="1013">
        <v>721</v>
      </c>
      <c r="J5" s="898"/>
      <c r="K5" t="s" s="1012">
        <v>718</v>
      </c>
      <c r="L5" t="s" s="1013">
        <v>722</v>
      </c>
      <c r="M5" s="898"/>
      <c r="N5" t="s" s="1012">
        <v>718</v>
      </c>
      <c r="O5" t="s" s="1013">
        <v>628</v>
      </c>
      <c r="P5" s="898"/>
      <c r="Q5" t="s" s="1012">
        <v>718</v>
      </c>
      <c r="R5" t="s" s="1013">
        <v>723</v>
      </c>
    </row>
    <row r="6" ht="17" customHeight="1">
      <c r="A6" s="1008"/>
      <c r="B6" t="s" s="1012">
        <v>724</v>
      </c>
      <c r="C6" t="s" s="1013">
        <v>725</v>
      </c>
      <c r="D6" s="898"/>
      <c r="E6" t="s" s="1012">
        <v>724</v>
      </c>
      <c r="F6" t="s" s="1013">
        <v>726</v>
      </c>
      <c r="G6" s="898"/>
      <c r="H6" t="s" s="1012">
        <v>724</v>
      </c>
      <c r="I6" t="s" s="1013">
        <v>725</v>
      </c>
      <c r="J6" s="898"/>
      <c r="K6" t="s" s="1012">
        <v>724</v>
      </c>
      <c r="L6" t="s" s="1013">
        <v>727</v>
      </c>
      <c r="M6" s="898"/>
      <c r="N6" t="s" s="1012">
        <v>724</v>
      </c>
      <c r="O6" t="s" s="1013">
        <v>728</v>
      </c>
      <c r="P6" s="898"/>
      <c r="Q6" t="s" s="1012">
        <v>724</v>
      </c>
      <c r="R6" t="s" s="1013">
        <v>728</v>
      </c>
    </row>
    <row r="7" ht="17" customHeight="1">
      <c r="A7" s="1008"/>
      <c r="B7" t="s" s="1012">
        <v>729</v>
      </c>
      <c r="C7" s="1014">
        <v>5</v>
      </c>
      <c r="D7" s="898"/>
      <c r="E7" t="s" s="1012">
        <v>729</v>
      </c>
      <c r="F7" s="1014">
        <v>1</v>
      </c>
      <c r="G7" s="898"/>
      <c r="H7" t="s" s="1012">
        <v>729</v>
      </c>
      <c r="I7" s="1014">
        <v>2</v>
      </c>
      <c r="J7" s="898"/>
      <c r="K7" t="s" s="1012">
        <v>729</v>
      </c>
      <c r="L7" s="1014">
        <v>1</v>
      </c>
      <c r="M7" s="898"/>
      <c r="N7" t="s" s="1012">
        <v>729</v>
      </c>
      <c r="O7" s="1014">
        <v>1</v>
      </c>
      <c r="P7" s="898"/>
      <c r="Q7" t="s" s="1012">
        <v>729</v>
      </c>
      <c r="R7" s="1014">
        <v>3</v>
      </c>
    </row>
    <row r="8" ht="17" customHeight="1">
      <c r="A8" s="18"/>
      <c r="B8" s="1015"/>
      <c r="C8" s="1016"/>
      <c r="D8" s="15"/>
      <c r="E8" s="1015"/>
      <c r="F8" s="1016"/>
      <c r="G8" s="15"/>
      <c r="H8" s="1017"/>
      <c r="I8" s="1016"/>
      <c r="J8" s="15"/>
      <c r="K8" s="1015"/>
      <c r="L8" s="1016"/>
      <c r="M8" s="15"/>
      <c r="N8" s="1015"/>
      <c r="O8" s="1016"/>
      <c r="P8" s="15"/>
      <c r="Q8" s="1015"/>
      <c r="R8" s="1018"/>
    </row>
    <row r="9" ht="17" customHeight="1">
      <c r="A9" s="1008"/>
      <c r="B9" t="s" s="1009">
        <v>730</v>
      </c>
      <c r="C9" s="1010"/>
      <c r="D9" s="561"/>
      <c r="E9" t="s" s="1009">
        <v>731</v>
      </c>
      <c r="F9" s="1010"/>
      <c r="G9" s="15"/>
      <c r="H9" s="1019"/>
      <c r="I9" s="80"/>
      <c r="J9" s="561"/>
      <c r="K9" t="s" s="1009">
        <v>732</v>
      </c>
      <c r="L9" s="1010"/>
      <c r="M9" s="561"/>
      <c r="N9" t="s" s="1009">
        <v>733</v>
      </c>
      <c r="O9" s="1010"/>
      <c r="P9" s="561"/>
      <c r="Q9" t="s" s="1009">
        <v>731</v>
      </c>
      <c r="R9" s="1011"/>
    </row>
    <row r="10" ht="32" customHeight="1">
      <c r="A10" s="1008"/>
      <c r="B10" t="s" s="1012">
        <v>718</v>
      </c>
      <c r="C10" t="s" s="1013">
        <v>719</v>
      </c>
      <c r="D10" s="898"/>
      <c r="E10" t="s" s="1012">
        <v>718</v>
      </c>
      <c r="F10" t="s" s="1013">
        <v>723</v>
      </c>
      <c r="G10" s="898"/>
      <c r="H10" t="s" s="1009">
        <v>734</v>
      </c>
      <c r="I10" s="1010"/>
      <c r="J10" s="561"/>
      <c r="K10" t="s" s="1012">
        <v>718</v>
      </c>
      <c r="L10" t="s" s="1013">
        <v>723</v>
      </c>
      <c r="M10" s="898"/>
      <c r="N10" t="s" s="1012">
        <v>718</v>
      </c>
      <c r="O10" t="s" s="1013">
        <v>735</v>
      </c>
      <c r="P10" s="898"/>
      <c r="Q10" t="s" s="1012">
        <v>718</v>
      </c>
      <c r="R10" t="s" s="1013">
        <v>735</v>
      </c>
    </row>
    <row r="11" ht="28" customHeight="1">
      <c r="A11" s="1008"/>
      <c r="B11" t="s" s="1012">
        <v>724</v>
      </c>
      <c r="C11" t="s" s="1013">
        <v>736</v>
      </c>
      <c r="D11" s="898"/>
      <c r="E11" t="s" s="1012">
        <v>724</v>
      </c>
      <c r="F11" t="s" s="1013">
        <v>727</v>
      </c>
      <c r="G11" s="898"/>
      <c r="H11" t="s" s="1012">
        <v>718</v>
      </c>
      <c r="I11" t="s" s="1020">
        <v>737</v>
      </c>
      <c r="J11" s="898"/>
      <c r="K11" t="s" s="1012">
        <v>724</v>
      </c>
      <c r="L11" t="s" s="1013">
        <v>727</v>
      </c>
      <c r="M11" s="898"/>
      <c r="N11" t="s" s="1012">
        <v>724</v>
      </c>
      <c r="O11" t="s" s="1013">
        <v>738</v>
      </c>
      <c r="P11" s="898"/>
      <c r="Q11" t="s" s="1012">
        <v>724</v>
      </c>
      <c r="R11" t="s" s="1013">
        <v>739</v>
      </c>
    </row>
    <row r="12" ht="17" customHeight="1">
      <c r="A12" s="1008"/>
      <c r="B12" t="s" s="1012">
        <v>729</v>
      </c>
      <c r="C12" s="1014">
        <v>3</v>
      </c>
      <c r="D12" s="898"/>
      <c r="E12" t="s" s="1012">
        <v>729</v>
      </c>
      <c r="F12" s="1014">
        <v>2</v>
      </c>
      <c r="G12" s="898"/>
      <c r="H12" t="s" s="1012">
        <v>724</v>
      </c>
      <c r="I12" t="s" s="1013">
        <v>728</v>
      </c>
      <c r="J12" s="898"/>
      <c r="K12" t="s" s="1012">
        <v>729</v>
      </c>
      <c r="L12" s="1014">
        <v>2</v>
      </c>
      <c r="M12" s="898"/>
      <c r="N12" t="s" s="1012">
        <v>729</v>
      </c>
      <c r="O12" s="1014">
        <v>2</v>
      </c>
      <c r="P12" s="898"/>
      <c r="Q12" t="s" s="1012">
        <v>729</v>
      </c>
      <c r="R12" s="1014">
        <v>2</v>
      </c>
    </row>
    <row r="13" ht="17" customHeight="1">
      <c r="A13" s="18"/>
      <c r="B13" s="1015"/>
      <c r="C13" s="1016"/>
      <c r="D13" s="15"/>
      <c r="E13" s="1015"/>
      <c r="F13" s="1016"/>
      <c r="G13" s="561"/>
      <c r="H13" t="s" s="1012">
        <v>729</v>
      </c>
      <c r="I13" s="1014">
        <v>0</v>
      </c>
      <c r="J13" s="90"/>
      <c r="K13" s="1017"/>
      <c r="L13" s="1016"/>
      <c r="M13" s="15"/>
      <c r="N13" s="1015"/>
      <c r="O13" s="1016"/>
      <c r="P13" s="15"/>
      <c r="Q13" s="130"/>
      <c r="R13" s="1021"/>
    </row>
    <row r="14" ht="17" customHeight="1">
      <c r="A14" s="1008"/>
      <c r="B14" t="s" s="1009">
        <v>740</v>
      </c>
      <c r="C14" s="1010"/>
      <c r="D14" s="561"/>
      <c r="E14" t="s" s="1009">
        <v>741</v>
      </c>
      <c r="F14" s="1010"/>
      <c r="G14" s="15"/>
      <c r="H14" s="1015"/>
      <c r="I14" s="1016"/>
      <c r="J14" s="15"/>
      <c r="K14" s="1019"/>
      <c r="L14" s="80"/>
      <c r="M14" s="561"/>
      <c r="N14" t="s" s="1009">
        <v>742</v>
      </c>
      <c r="O14" s="1010"/>
      <c r="P14" s="15"/>
      <c r="Q14" s="15"/>
      <c r="R14" s="16"/>
    </row>
    <row r="15" ht="32" customHeight="1">
      <c r="A15" s="1008"/>
      <c r="B15" t="s" s="1012">
        <v>718</v>
      </c>
      <c r="C15" t="s" s="1013">
        <v>720</v>
      </c>
      <c r="D15" s="898"/>
      <c r="E15" t="s" s="1012">
        <v>718</v>
      </c>
      <c r="F15" t="s" s="1013">
        <v>720</v>
      </c>
      <c r="G15" s="898"/>
      <c r="H15" t="s" s="1009">
        <v>743</v>
      </c>
      <c r="I15" s="1010"/>
      <c r="J15" s="561"/>
      <c r="K15" t="s" s="1009">
        <v>744</v>
      </c>
      <c r="L15" s="1010"/>
      <c r="M15" s="561"/>
      <c r="N15" t="s" s="1012">
        <v>718</v>
      </c>
      <c r="O15" t="s" s="1013">
        <v>723</v>
      </c>
      <c r="P15" s="90"/>
      <c r="Q15" s="15"/>
      <c r="R15" s="16"/>
    </row>
    <row r="16" ht="32" customHeight="1">
      <c r="A16" s="1008"/>
      <c r="B16" t="s" s="1012">
        <v>724</v>
      </c>
      <c r="C16" t="s" s="1013">
        <v>738</v>
      </c>
      <c r="D16" s="898"/>
      <c r="E16" t="s" s="1012">
        <v>724</v>
      </c>
      <c r="F16" t="s" s="1013">
        <v>738</v>
      </c>
      <c r="G16" s="898"/>
      <c r="H16" t="s" s="1012">
        <v>718</v>
      </c>
      <c r="I16" t="s" s="1013">
        <v>628</v>
      </c>
      <c r="J16" s="898"/>
      <c r="K16" t="s" s="1012">
        <v>718</v>
      </c>
      <c r="L16" t="s" s="1013">
        <v>635</v>
      </c>
      <c r="M16" s="898"/>
      <c r="N16" t="s" s="1012">
        <v>724</v>
      </c>
      <c r="O16" t="s" s="1013">
        <v>728</v>
      </c>
      <c r="P16" s="90"/>
      <c r="Q16" s="15"/>
      <c r="R16" s="16"/>
    </row>
    <row r="17" ht="17" customHeight="1">
      <c r="A17" s="1008"/>
      <c r="B17" t="s" s="1012">
        <v>729</v>
      </c>
      <c r="C17" s="1014">
        <v>2</v>
      </c>
      <c r="D17" s="898"/>
      <c r="E17" t="s" s="1012">
        <v>729</v>
      </c>
      <c r="F17" s="1014">
        <v>2</v>
      </c>
      <c r="G17" s="898"/>
      <c r="H17" t="s" s="1012">
        <v>724</v>
      </c>
      <c r="I17" t="s" s="1013">
        <v>739</v>
      </c>
      <c r="J17" s="898"/>
      <c r="K17" t="s" s="1012">
        <v>724</v>
      </c>
      <c r="L17" t="s" s="1013">
        <v>725</v>
      </c>
      <c r="M17" s="898"/>
      <c r="N17" t="s" s="1012">
        <v>729</v>
      </c>
      <c r="O17" s="1014">
        <v>1</v>
      </c>
      <c r="P17" s="90"/>
      <c r="Q17" s="15"/>
      <c r="R17" s="16"/>
    </row>
    <row r="18" ht="17" customHeight="1">
      <c r="A18" s="18"/>
      <c r="B18" s="1015"/>
      <c r="C18" s="1016"/>
      <c r="D18" s="15"/>
      <c r="E18" s="1015"/>
      <c r="F18" s="1016"/>
      <c r="G18" s="561"/>
      <c r="H18" t="s" s="1012">
        <v>729</v>
      </c>
      <c r="I18" s="1014">
        <v>3</v>
      </c>
      <c r="J18" s="898"/>
      <c r="K18" t="s" s="1012">
        <v>729</v>
      </c>
      <c r="L18" s="1014">
        <v>2</v>
      </c>
      <c r="M18" s="90"/>
      <c r="N18" s="1017"/>
      <c r="O18" s="1016"/>
      <c r="P18" s="15"/>
      <c r="Q18" s="15"/>
      <c r="R18" s="16"/>
    </row>
    <row r="19" ht="17" customHeight="1">
      <c r="A19" s="1008"/>
      <c r="B19" t="s" s="1022">
        <v>745</v>
      </c>
      <c r="C19" s="1010"/>
      <c r="D19" s="561"/>
      <c r="E19" t="s" s="1009">
        <v>746</v>
      </c>
      <c r="F19" s="1010"/>
      <c r="G19" s="15"/>
      <c r="H19" s="1015"/>
      <c r="I19" s="1016"/>
      <c r="J19" s="15"/>
      <c r="K19" s="1015"/>
      <c r="L19" s="1016"/>
      <c r="M19" s="15"/>
      <c r="N19" s="1019"/>
      <c r="O19" s="80"/>
      <c r="P19" s="15"/>
      <c r="Q19" s="15"/>
      <c r="R19" s="16"/>
    </row>
    <row r="20" ht="32" customHeight="1">
      <c r="A20" s="1008"/>
      <c r="B20" t="s" s="1012">
        <v>718</v>
      </c>
      <c r="C20" t="s" s="1013">
        <v>720</v>
      </c>
      <c r="D20" s="898"/>
      <c r="E20" t="s" s="1012">
        <v>718</v>
      </c>
      <c r="F20" t="s" s="1013">
        <v>747</v>
      </c>
      <c r="G20" s="898"/>
      <c r="H20" t="s" s="1009">
        <v>748</v>
      </c>
      <c r="I20" s="1010"/>
      <c r="J20" s="561"/>
      <c r="K20" t="s" s="1009">
        <v>749</v>
      </c>
      <c r="L20" s="1010"/>
      <c r="M20" s="561"/>
      <c r="N20" t="s" s="1009">
        <v>750</v>
      </c>
      <c r="O20" s="1010"/>
      <c r="P20" s="15"/>
      <c r="Q20" s="15"/>
      <c r="R20" s="16"/>
    </row>
    <row r="21" ht="32" customHeight="1">
      <c r="A21" s="1008"/>
      <c r="B21" t="s" s="1012">
        <v>724</v>
      </c>
      <c r="C21" t="s" s="1013">
        <v>738</v>
      </c>
      <c r="D21" s="898"/>
      <c r="E21" t="s" s="1012">
        <v>724</v>
      </c>
      <c r="F21" t="s" s="1013">
        <v>727</v>
      </c>
      <c r="G21" s="898"/>
      <c r="H21" t="s" s="1012">
        <v>718</v>
      </c>
      <c r="I21" t="s" s="1013">
        <v>720</v>
      </c>
      <c r="J21" s="898"/>
      <c r="K21" t="s" s="1012">
        <v>718</v>
      </c>
      <c r="L21" t="s" s="1013">
        <v>628</v>
      </c>
      <c r="M21" s="898"/>
      <c r="N21" t="s" s="1012">
        <v>718</v>
      </c>
      <c r="O21" t="s" s="1013">
        <v>631</v>
      </c>
      <c r="P21" s="90"/>
      <c r="Q21" s="15"/>
      <c r="R21" s="16"/>
    </row>
    <row r="22" ht="17" customHeight="1">
      <c r="A22" s="1008"/>
      <c r="B22" t="s" s="1012">
        <v>729</v>
      </c>
      <c r="C22" s="1014">
        <v>0</v>
      </c>
      <c r="D22" s="898"/>
      <c r="E22" t="s" s="1012">
        <v>729</v>
      </c>
      <c r="F22" s="1014">
        <v>3</v>
      </c>
      <c r="G22" s="898"/>
      <c r="H22" t="s" s="1012">
        <v>724</v>
      </c>
      <c r="I22" t="s" s="1013">
        <v>726</v>
      </c>
      <c r="J22" s="898"/>
      <c r="K22" t="s" s="1012">
        <v>724</v>
      </c>
      <c r="L22" t="s" s="1013">
        <v>725</v>
      </c>
      <c r="M22" s="898"/>
      <c r="N22" t="s" s="1012">
        <v>724</v>
      </c>
      <c r="O22" t="s" s="1013">
        <v>726</v>
      </c>
      <c r="P22" s="90"/>
      <c r="Q22" s="15"/>
      <c r="R22" s="16"/>
    </row>
    <row r="23" ht="17" customHeight="1">
      <c r="A23" s="18"/>
      <c r="B23" s="1017"/>
      <c r="C23" s="1016"/>
      <c r="D23" s="15"/>
      <c r="E23" s="1017"/>
      <c r="F23" s="1016"/>
      <c r="G23" s="561"/>
      <c r="H23" t="s" s="1012">
        <v>729</v>
      </c>
      <c r="I23" s="1014">
        <v>2</v>
      </c>
      <c r="J23" s="898"/>
      <c r="K23" t="s" s="1012">
        <v>729</v>
      </c>
      <c r="L23" s="1014">
        <v>1</v>
      </c>
      <c r="M23" s="898"/>
      <c r="N23" t="s" s="1012">
        <v>729</v>
      </c>
      <c r="O23" s="1014">
        <v>1</v>
      </c>
      <c r="P23" s="90"/>
      <c r="Q23" s="15"/>
      <c r="R23" s="16"/>
    </row>
    <row r="24" ht="16" customHeight="1">
      <c r="A24" s="18"/>
      <c r="B24" s="1023"/>
      <c r="C24" s="15"/>
      <c r="D24" s="15"/>
      <c r="E24" s="15"/>
      <c r="F24" s="15"/>
      <c r="G24" s="15"/>
      <c r="H24" s="1024"/>
      <c r="I24" s="130"/>
      <c r="J24" s="15"/>
      <c r="K24" s="1024"/>
      <c r="L24" s="130"/>
      <c r="M24" s="15"/>
      <c r="N24" s="1024"/>
      <c r="O24" s="130"/>
      <c r="P24" s="15"/>
      <c r="Q24" s="15"/>
      <c r="R24" s="16"/>
    </row>
    <row r="25" ht="17.45" customHeight="1">
      <c r="A25" s="18"/>
      <c r="B25" s="1023"/>
      <c r="C25" s="15"/>
      <c r="D25" s="15"/>
      <c r="E25" s="15"/>
      <c r="F25" s="15"/>
      <c r="G25" s="15"/>
      <c r="H25" s="15"/>
      <c r="I25" s="15"/>
      <c r="J25" s="15"/>
      <c r="K25" s="15"/>
      <c r="L25" s="15"/>
      <c r="M25" s="15"/>
      <c r="N25" s="15"/>
      <c r="O25" s="15"/>
      <c r="P25" s="15"/>
      <c r="Q25" s="15"/>
      <c r="R25" s="16"/>
    </row>
    <row r="26" ht="17" customHeight="1">
      <c r="A26" s="18"/>
      <c r="B26" s="15"/>
      <c r="C26" s="15"/>
      <c r="D26" s="15"/>
      <c r="E26" s="15"/>
      <c r="F26" s="15"/>
      <c r="G26" s="15"/>
      <c r="H26" s="15"/>
      <c r="I26" s="15"/>
      <c r="J26" s="15"/>
      <c r="K26" s="15"/>
      <c r="L26" s="15"/>
      <c r="M26" s="15"/>
      <c r="N26" s="15"/>
      <c r="O26" s="15"/>
      <c r="P26" s="15"/>
      <c r="Q26" s="15"/>
      <c r="R26" s="16"/>
    </row>
    <row r="27" ht="17" customHeight="1">
      <c r="A27" s="18"/>
      <c r="B27" s="15"/>
      <c r="C27" s="15"/>
      <c r="D27" s="15"/>
      <c r="E27" s="15"/>
      <c r="F27" s="15"/>
      <c r="G27" s="15"/>
      <c r="H27" s="15"/>
      <c r="I27" s="15"/>
      <c r="J27" s="15"/>
      <c r="K27" s="15"/>
      <c r="L27" s="15"/>
      <c r="M27" s="15"/>
      <c r="N27" s="15"/>
      <c r="O27" s="15"/>
      <c r="P27" s="15"/>
      <c r="Q27" s="15"/>
      <c r="R27" s="16"/>
    </row>
    <row r="28" ht="17" customHeight="1">
      <c r="A28" s="18"/>
      <c r="B28" s="15"/>
      <c r="C28" s="15"/>
      <c r="D28" s="15"/>
      <c r="E28" s="15"/>
      <c r="F28" s="15"/>
      <c r="G28" s="15"/>
      <c r="H28" s="15"/>
      <c r="I28" s="15"/>
      <c r="J28" s="15"/>
      <c r="K28" s="15"/>
      <c r="L28" s="15"/>
      <c r="M28" s="15"/>
      <c r="N28" s="15"/>
      <c r="O28" s="15"/>
      <c r="P28" s="15"/>
      <c r="Q28" s="15"/>
      <c r="R28" s="16"/>
    </row>
    <row r="29" ht="17" customHeight="1">
      <c r="A29" s="18"/>
      <c r="B29" s="15"/>
      <c r="C29" s="15"/>
      <c r="D29" s="15"/>
      <c r="E29" s="15"/>
      <c r="F29" s="15"/>
      <c r="G29" s="15"/>
      <c r="H29" s="15"/>
      <c r="I29" s="15"/>
      <c r="J29" s="15"/>
      <c r="K29" s="15"/>
      <c r="L29" s="15"/>
      <c r="M29" s="15"/>
      <c r="N29" s="15"/>
      <c r="O29" s="15"/>
      <c r="P29" s="15"/>
      <c r="Q29" s="15"/>
      <c r="R29" s="16"/>
    </row>
    <row r="30" ht="17" customHeight="1">
      <c r="A30" s="18"/>
      <c r="B30" s="15"/>
      <c r="C30" s="15"/>
      <c r="D30" s="15"/>
      <c r="E30" s="15"/>
      <c r="F30" s="15"/>
      <c r="G30" s="15"/>
      <c r="H30" s="15"/>
      <c r="I30" s="15"/>
      <c r="J30" s="15"/>
      <c r="K30" s="15"/>
      <c r="L30" s="15"/>
      <c r="M30" s="15"/>
      <c r="N30" s="15"/>
      <c r="O30" s="15"/>
      <c r="P30" s="15"/>
      <c r="Q30" s="15"/>
      <c r="R30" s="16"/>
    </row>
    <row r="31" ht="17" customHeight="1">
      <c r="A31" s="18"/>
      <c r="B31" s="15"/>
      <c r="C31" s="15"/>
      <c r="D31" s="15"/>
      <c r="E31" s="15"/>
      <c r="F31" s="15"/>
      <c r="G31" s="15"/>
      <c r="H31" s="15"/>
      <c r="I31" s="15"/>
      <c r="J31" s="15"/>
      <c r="K31" s="15"/>
      <c r="L31" s="15"/>
      <c r="M31" s="15"/>
      <c r="N31" s="15"/>
      <c r="O31" s="15"/>
      <c r="P31" s="15"/>
      <c r="Q31" s="15"/>
      <c r="R31" s="16"/>
    </row>
    <row r="32" ht="17" customHeight="1">
      <c r="A32" s="18"/>
      <c r="B32" s="15"/>
      <c r="C32" s="15"/>
      <c r="D32" s="15"/>
      <c r="E32" s="15"/>
      <c r="F32" s="15"/>
      <c r="G32" s="15"/>
      <c r="H32" s="15"/>
      <c r="I32" s="15"/>
      <c r="J32" s="15"/>
      <c r="K32" s="15"/>
      <c r="L32" s="15"/>
      <c r="M32" s="15"/>
      <c r="N32" s="15"/>
      <c r="O32" s="15"/>
      <c r="P32" s="15"/>
      <c r="Q32" s="15"/>
      <c r="R32" s="16"/>
    </row>
    <row r="33" ht="17" customHeight="1">
      <c r="A33" s="18"/>
      <c r="B33" s="15"/>
      <c r="C33" s="15"/>
      <c r="D33" s="15"/>
      <c r="E33" s="15"/>
      <c r="F33" s="15"/>
      <c r="G33" s="15"/>
      <c r="H33" s="15"/>
      <c r="I33" s="15"/>
      <c r="J33" s="15"/>
      <c r="K33" s="15"/>
      <c r="L33" s="15"/>
      <c r="M33" s="15"/>
      <c r="N33" s="15"/>
      <c r="O33" s="15"/>
      <c r="P33" s="15"/>
      <c r="Q33" s="15"/>
      <c r="R33" s="16"/>
    </row>
    <row r="34" ht="17" customHeight="1">
      <c r="A34" s="18"/>
      <c r="B34" s="15"/>
      <c r="C34" s="15"/>
      <c r="D34" s="15"/>
      <c r="E34" s="15"/>
      <c r="F34" s="15"/>
      <c r="G34" s="15"/>
      <c r="H34" s="15"/>
      <c r="I34" s="15"/>
      <c r="J34" s="15"/>
      <c r="K34" s="15"/>
      <c r="L34" s="15"/>
      <c r="M34" s="15"/>
      <c r="N34" s="15"/>
      <c r="O34" s="15"/>
      <c r="P34" s="15"/>
      <c r="Q34" s="15"/>
      <c r="R34" s="16"/>
    </row>
    <row r="35" ht="17" customHeight="1">
      <c r="A35" s="18"/>
      <c r="B35" s="15"/>
      <c r="C35" s="15"/>
      <c r="D35" s="15"/>
      <c r="E35" s="15"/>
      <c r="F35" s="15"/>
      <c r="G35" s="15"/>
      <c r="H35" s="15"/>
      <c r="I35" s="15"/>
      <c r="J35" s="15"/>
      <c r="K35" s="15"/>
      <c r="L35" s="15"/>
      <c r="M35" s="15"/>
      <c r="N35" s="15"/>
      <c r="O35" s="15"/>
      <c r="P35" s="15"/>
      <c r="Q35" s="15"/>
      <c r="R35" s="16"/>
    </row>
    <row r="36" ht="17" customHeight="1">
      <c r="A36" s="18"/>
      <c r="B36" s="15"/>
      <c r="C36" s="15"/>
      <c r="D36" s="15"/>
      <c r="E36" s="15"/>
      <c r="F36" s="15"/>
      <c r="G36" s="15"/>
      <c r="H36" s="15"/>
      <c r="I36" s="15"/>
      <c r="J36" s="15"/>
      <c r="K36" s="15"/>
      <c r="L36" s="15"/>
      <c r="M36" s="15"/>
      <c r="N36" s="15"/>
      <c r="O36" s="15"/>
      <c r="P36" s="15"/>
      <c r="Q36" s="15"/>
      <c r="R36" s="16"/>
    </row>
    <row r="37" ht="17" customHeight="1">
      <c r="A37" s="18"/>
      <c r="B37" s="15"/>
      <c r="C37" s="15"/>
      <c r="D37" s="15"/>
      <c r="E37" s="15"/>
      <c r="F37" s="15"/>
      <c r="G37" s="15"/>
      <c r="H37" s="15"/>
      <c r="I37" s="15"/>
      <c r="J37" s="15"/>
      <c r="K37" s="15"/>
      <c r="L37" s="15"/>
      <c r="M37" s="15"/>
      <c r="N37" s="15"/>
      <c r="O37" s="15"/>
      <c r="P37" s="15"/>
      <c r="Q37" s="15"/>
      <c r="R37" s="16"/>
    </row>
    <row r="38" ht="17" customHeight="1">
      <c r="A38" s="18"/>
      <c r="B38" s="15"/>
      <c r="C38" s="15"/>
      <c r="D38" s="15"/>
      <c r="E38" s="15"/>
      <c r="F38" s="15"/>
      <c r="G38" s="15"/>
      <c r="H38" s="15"/>
      <c r="I38" s="15"/>
      <c r="J38" s="15"/>
      <c r="K38" s="15"/>
      <c r="L38" s="15"/>
      <c r="M38" s="15"/>
      <c r="N38" s="15"/>
      <c r="O38" s="15"/>
      <c r="P38" s="15"/>
      <c r="Q38" s="15"/>
      <c r="R38" s="16"/>
    </row>
    <row r="39" ht="17" customHeight="1">
      <c r="A39" s="18"/>
      <c r="B39" s="15"/>
      <c r="C39" s="15"/>
      <c r="D39" s="15"/>
      <c r="E39" s="15"/>
      <c r="F39" s="15"/>
      <c r="G39" s="15"/>
      <c r="H39" s="15"/>
      <c r="I39" s="15"/>
      <c r="J39" s="15"/>
      <c r="K39" s="15"/>
      <c r="L39" s="15"/>
      <c r="M39" s="15"/>
      <c r="N39" s="15"/>
      <c r="O39" s="15"/>
      <c r="P39" s="15"/>
      <c r="Q39" s="15"/>
      <c r="R39" s="16"/>
    </row>
    <row r="40" ht="17" customHeight="1">
      <c r="A40" s="18"/>
      <c r="B40" s="15"/>
      <c r="C40" s="15"/>
      <c r="D40" s="15"/>
      <c r="E40" s="15"/>
      <c r="F40" s="15"/>
      <c r="G40" s="15"/>
      <c r="H40" s="15"/>
      <c r="I40" s="15"/>
      <c r="J40" s="15"/>
      <c r="K40" s="15"/>
      <c r="L40" s="15"/>
      <c r="M40" s="15"/>
      <c r="N40" s="15"/>
      <c r="O40" s="15"/>
      <c r="P40" s="15"/>
      <c r="Q40" s="15"/>
      <c r="R40" s="16"/>
    </row>
    <row r="41" ht="17" customHeight="1">
      <c r="A41" s="18"/>
      <c r="B41" s="15"/>
      <c r="C41" s="15"/>
      <c r="D41" s="15"/>
      <c r="E41" s="15"/>
      <c r="F41" s="15"/>
      <c r="G41" s="15"/>
      <c r="H41" s="15"/>
      <c r="I41" s="15"/>
      <c r="J41" s="15"/>
      <c r="K41" s="15"/>
      <c r="L41" s="15"/>
      <c r="M41" s="15"/>
      <c r="N41" s="15"/>
      <c r="O41" s="15"/>
      <c r="P41" s="15"/>
      <c r="Q41" s="15"/>
      <c r="R41" s="16"/>
    </row>
    <row r="42" ht="17" customHeight="1">
      <c r="A42" s="18"/>
      <c r="B42" s="15"/>
      <c r="C42" s="15"/>
      <c r="D42" s="15"/>
      <c r="E42" s="15"/>
      <c r="F42" s="15"/>
      <c r="G42" s="15"/>
      <c r="H42" s="15"/>
      <c r="I42" s="15"/>
      <c r="J42" s="15"/>
      <c r="K42" s="15"/>
      <c r="L42" s="15"/>
      <c r="M42" s="15"/>
      <c r="N42" s="15"/>
      <c r="O42" s="15"/>
      <c r="P42" s="15"/>
      <c r="Q42" s="15"/>
      <c r="R42" s="16"/>
    </row>
    <row r="43" ht="17" customHeight="1">
      <c r="A43" s="18"/>
      <c r="B43" s="15"/>
      <c r="C43" s="15"/>
      <c r="D43" s="15"/>
      <c r="E43" s="15"/>
      <c r="F43" s="15"/>
      <c r="G43" s="15"/>
      <c r="H43" s="15"/>
      <c r="I43" s="15"/>
      <c r="J43" s="15"/>
      <c r="K43" s="15"/>
      <c r="L43" s="15"/>
      <c r="M43" s="15"/>
      <c r="N43" s="15"/>
      <c r="O43" s="15"/>
      <c r="P43" s="15"/>
      <c r="Q43" s="15"/>
      <c r="R43" s="16"/>
    </row>
    <row r="44" ht="17" customHeight="1">
      <c r="A44" s="18"/>
      <c r="B44" s="15"/>
      <c r="C44" s="15"/>
      <c r="D44" s="15"/>
      <c r="E44" s="15"/>
      <c r="F44" s="15"/>
      <c r="G44" s="15"/>
      <c r="H44" s="15"/>
      <c r="I44" s="15"/>
      <c r="J44" s="15"/>
      <c r="K44" s="15"/>
      <c r="L44" s="15"/>
      <c r="M44" s="15"/>
      <c r="N44" s="15"/>
      <c r="O44" s="15"/>
      <c r="P44" s="15"/>
      <c r="Q44" s="15"/>
      <c r="R44" s="16"/>
    </row>
    <row r="45" ht="17" customHeight="1">
      <c r="A45" s="18"/>
      <c r="B45" s="15"/>
      <c r="C45" s="15"/>
      <c r="D45" s="15"/>
      <c r="E45" s="15"/>
      <c r="F45" s="15"/>
      <c r="G45" s="15"/>
      <c r="H45" s="15"/>
      <c r="I45" s="15"/>
      <c r="J45" s="15"/>
      <c r="K45" s="15"/>
      <c r="L45" s="15"/>
      <c r="M45" s="15"/>
      <c r="N45" s="15"/>
      <c r="O45" s="15"/>
      <c r="P45" s="15"/>
      <c r="Q45" s="15"/>
      <c r="R45" s="16"/>
    </row>
    <row r="46" ht="17" customHeight="1">
      <c r="A46" s="18"/>
      <c r="B46" s="15"/>
      <c r="C46" s="15"/>
      <c r="D46" s="15"/>
      <c r="E46" s="15"/>
      <c r="F46" s="15"/>
      <c r="G46" s="15"/>
      <c r="H46" s="15"/>
      <c r="I46" s="15"/>
      <c r="J46" s="15"/>
      <c r="K46" s="15"/>
      <c r="L46" s="15"/>
      <c r="M46" s="15"/>
      <c r="N46" s="15"/>
      <c r="O46" s="15"/>
      <c r="P46" s="15"/>
      <c r="Q46" s="15"/>
      <c r="R46" s="16"/>
    </row>
    <row r="47" ht="17" customHeight="1">
      <c r="A47" s="18"/>
      <c r="B47" s="15"/>
      <c r="C47" s="15"/>
      <c r="D47" s="15"/>
      <c r="E47" s="15"/>
      <c r="F47" s="15"/>
      <c r="G47" s="15"/>
      <c r="H47" s="15"/>
      <c r="I47" s="15"/>
      <c r="J47" s="15"/>
      <c r="K47" s="15"/>
      <c r="L47" s="15"/>
      <c r="M47" s="15"/>
      <c r="N47" s="15"/>
      <c r="O47" s="15"/>
      <c r="P47" s="15"/>
      <c r="Q47" s="15"/>
      <c r="R47" s="16"/>
    </row>
    <row r="48" ht="17" customHeight="1">
      <c r="A48" s="18"/>
      <c r="B48" s="15"/>
      <c r="C48" s="15"/>
      <c r="D48" s="15"/>
      <c r="E48" s="15"/>
      <c r="F48" s="15"/>
      <c r="G48" s="15"/>
      <c r="H48" s="15"/>
      <c r="I48" s="15"/>
      <c r="J48" s="15"/>
      <c r="K48" s="15"/>
      <c r="L48" s="15"/>
      <c r="M48" s="15"/>
      <c r="N48" s="15"/>
      <c r="O48" s="15"/>
      <c r="P48" s="15"/>
      <c r="Q48" s="15"/>
      <c r="R48" s="16"/>
    </row>
    <row r="49" ht="17" customHeight="1">
      <c r="A49" s="18"/>
      <c r="B49" s="15"/>
      <c r="C49" s="15"/>
      <c r="D49" s="15"/>
      <c r="E49" s="15"/>
      <c r="F49" s="15"/>
      <c r="G49" s="15"/>
      <c r="H49" s="15"/>
      <c r="I49" s="15"/>
      <c r="J49" s="15"/>
      <c r="K49" s="15"/>
      <c r="L49" s="15"/>
      <c r="M49" s="15"/>
      <c r="N49" s="15"/>
      <c r="O49" s="15"/>
      <c r="P49" s="15"/>
      <c r="Q49" s="15"/>
      <c r="R49" s="16"/>
    </row>
    <row r="50" ht="17" customHeight="1">
      <c r="A50" s="18"/>
      <c r="B50" s="15"/>
      <c r="C50" s="15"/>
      <c r="D50" s="15"/>
      <c r="E50" s="15"/>
      <c r="F50" s="15"/>
      <c r="G50" s="15"/>
      <c r="H50" s="15"/>
      <c r="I50" s="15"/>
      <c r="J50" s="15"/>
      <c r="K50" s="15"/>
      <c r="L50" s="15"/>
      <c r="M50" s="15"/>
      <c r="N50" s="15"/>
      <c r="O50" s="15"/>
      <c r="P50" s="15"/>
      <c r="Q50" s="15"/>
      <c r="R50" s="16"/>
    </row>
    <row r="51" ht="17" customHeight="1">
      <c r="A51" s="18"/>
      <c r="B51" s="15"/>
      <c r="C51" s="15"/>
      <c r="D51" s="15"/>
      <c r="E51" s="15"/>
      <c r="F51" s="15"/>
      <c r="G51" s="15"/>
      <c r="H51" s="15"/>
      <c r="I51" s="15"/>
      <c r="J51" s="15"/>
      <c r="K51" s="15"/>
      <c r="L51" s="15"/>
      <c r="M51" s="15"/>
      <c r="N51" s="15"/>
      <c r="O51" s="15"/>
      <c r="P51" s="15"/>
      <c r="Q51" s="15"/>
      <c r="R51" s="16"/>
    </row>
    <row r="52" ht="17" customHeight="1">
      <c r="A52" s="18"/>
      <c r="B52" s="15"/>
      <c r="C52" s="15"/>
      <c r="D52" s="15"/>
      <c r="E52" s="15"/>
      <c r="F52" s="15"/>
      <c r="G52" s="15"/>
      <c r="H52" s="15"/>
      <c r="I52" s="15"/>
      <c r="J52" s="15"/>
      <c r="K52" s="15"/>
      <c r="L52" s="15"/>
      <c r="M52" s="15"/>
      <c r="N52" s="15"/>
      <c r="O52" s="15"/>
      <c r="P52" s="15"/>
      <c r="Q52" s="15"/>
      <c r="R52" s="16"/>
    </row>
    <row r="53" ht="17" customHeight="1">
      <c r="A53" s="18"/>
      <c r="B53" s="15"/>
      <c r="C53" s="15"/>
      <c r="D53" s="15"/>
      <c r="E53" s="15"/>
      <c r="F53" s="15"/>
      <c r="G53" s="15"/>
      <c r="H53" s="15"/>
      <c r="I53" s="15"/>
      <c r="J53" s="15"/>
      <c r="K53" s="15"/>
      <c r="L53" s="15"/>
      <c r="M53" s="15"/>
      <c r="N53" s="15"/>
      <c r="O53" s="15"/>
      <c r="P53" s="15"/>
      <c r="Q53" s="15"/>
      <c r="R53" s="16"/>
    </row>
    <row r="54" ht="17" customHeight="1">
      <c r="A54" s="18"/>
      <c r="B54" s="15"/>
      <c r="C54" s="15"/>
      <c r="D54" s="15"/>
      <c r="E54" s="15"/>
      <c r="F54" s="15"/>
      <c r="G54" s="15"/>
      <c r="H54" s="15"/>
      <c r="I54" s="15"/>
      <c r="J54" s="15"/>
      <c r="K54" s="15"/>
      <c r="L54" s="15"/>
      <c r="M54" s="15"/>
      <c r="N54" s="15"/>
      <c r="O54" s="15"/>
      <c r="P54" s="15"/>
      <c r="Q54" s="15"/>
      <c r="R54" s="16"/>
    </row>
    <row r="55" ht="17" customHeight="1">
      <c r="A55" s="18"/>
      <c r="B55" s="15"/>
      <c r="C55" s="15"/>
      <c r="D55" s="15"/>
      <c r="E55" s="15"/>
      <c r="F55" s="15"/>
      <c r="G55" s="15"/>
      <c r="H55" s="15"/>
      <c r="I55" s="15"/>
      <c r="J55" s="15"/>
      <c r="K55" s="15"/>
      <c r="L55" s="15"/>
      <c r="M55" s="15"/>
      <c r="N55" s="15"/>
      <c r="O55" s="15"/>
      <c r="P55" s="15"/>
      <c r="Q55" s="15"/>
      <c r="R55" s="16"/>
    </row>
    <row r="56" ht="17.45" customHeight="1">
      <c r="A56" s="146"/>
      <c r="B56" s="1025"/>
      <c r="C56" s="147"/>
      <c r="D56" s="147"/>
      <c r="E56" s="147"/>
      <c r="F56" s="147"/>
      <c r="G56" s="147"/>
      <c r="H56" s="147"/>
      <c r="I56" s="147"/>
      <c r="J56" s="147"/>
      <c r="K56" s="147"/>
      <c r="L56" s="147"/>
      <c r="M56" s="147"/>
      <c r="N56" s="147"/>
      <c r="O56" s="147"/>
      <c r="P56" s="147"/>
      <c r="Q56" s="147"/>
      <c r="R56" s="152"/>
    </row>
  </sheetData>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dimension ref="A1:AA35"/>
  <sheetViews>
    <sheetView workbookViewId="0" showGridLines="0" defaultGridColor="1"/>
  </sheetViews>
  <sheetFormatPr defaultColWidth="10.8333" defaultRowHeight="15" customHeight="1" outlineLevelRow="0" outlineLevelCol="0"/>
  <cols>
    <col min="1" max="27" width="10.8516" style="1026" customWidth="1"/>
    <col min="28" max="16384" width="10.8516" style="1026" customWidth="1"/>
  </cols>
  <sheetData>
    <row r="1" ht="17" customHeight="1">
      <c r="A1" s="1027"/>
      <c r="B1" s="1028"/>
      <c r="C1" s="1028"/>
      <c r="D1" s="1028"/>
      <c r="E1" s="1028"/>
      <c r="F1" s="1028"/>
      <c r="G1" s="1028"/>
      <c r="H1" s="1028"/>
      <c r="I1" s="1028"/>
      <c r="J1" s="1028"/>
      <c r="K1" s="1028"/>
      <c r="L1" s="1028"/>
      <c r="M1" s="1028"/>
      <c r="N1" s="1028"/>
      <c r="O1" s="1028"/>
      <c r="P1" s="1028"/>
      <c r="Q1" s="1028"/>
      <c r="R1" s="1028"/>
      <c r="S1" s="1028"/>
      <c r="T1" s="1028"/>
      <c r="U1" s="1028"/>
      <c r="V1" s="1028"/>
      <c r="W1" s="1028"/>
      <c r="X1" s="1028"/>
      <c r="Y1" s="1028"/>
      <c r="Z1" s="1028"/>
      <c r="AA1" s="1029"/>
    </row>
    <row r="2" ht="17" customHeight="1">
      <c r="A2" s="1030"/>
      <c r="B2" s="410"/>
      <c r="C2" s="410"/>
      <c r="D2" s="410"/>
      <c r="E2" s="410"/>
      <c r="F2" s="1031"/>
      <c r="G2" s="410"/>
      <c r="H2" s="1031"/>
      <c r="I2" s="1031"/>
      <c r="J2" s="1031"/>
      <c r="K2" s="1031"/>
      <c r="L2" s="1031"/>
      <c r="M2" s="1031"/>
      <c r="N2" s="1031"/>
      <c r="O2" s="1031"/>
      <c r="P2" s="1031"/>
      <c r="Q2" s="1031"/>
      <c r="R2" s="1031"/>
      <c r="S2" s="1031"/>
      <c r="T2" s="1031"/>
      <c r="U2" s="1031"/>
      <c r="V2" s="1031"/>
      <c r="W2" s="1031"/>
      <c r="X2" s="1031"/>
      <c r="Y2" s="1031"/>
      <c r="Z2" s="1031"/>
      <c r="AA2" s="1032"/>
    </row>
    <row r="3" ht="89" customHeight="1">
      <c r="A3" s="1030"/>
      <c r="B3" t="s" s="548">
        <v>752</v>
      </c>
      <c r="C3" s="87"/>
      <c r="D3" s="87"/>
      <c r="E3" s="1033"/>
      <c r="F3" s="1034"/>
      <c r="G3" t="s" s="1035">
        <v>753</v>
      </c>
      <c r="H3" s="1036"/>
      <c r="I3" s="1036"/>
      <c r="J3" s="1037"/>
      <c r="K3" s="1038"/>
      <c r="L3" s="1039"/>
      <c r="M3" s="1039"/>
      <c r="N3" s="1039"/>
      <c r="O3" s="1039"/>
      <c r="P3" s="1039"/>
      <c r="Q3" s="1039"/>
      <c r="R3" s="1039"/>
      <c r="S3" s="1039"/>
      <c r="T3" s="1039"/>
      <c r="U3" s="1039"/>
      <c r="V3" s="1039"/>
      <c r="W3" s="1039"/>
      <c r="X3" s="1039"/>
      <c r="Y3" s="1039"/>
      <c r="Z3" s="1039"/>
      <c r="AA3" s="1039"/>
    </row>
    <row r="4" ht="76" customHeight="1">
      <c r="A4" s="1030"/>
      <c r="B4" t="s" s="548">
        <v>754</v>
      </c>
      <c r="C4" s="87"/>
      <c r="D4" s="87"/>
      <c r="E4" s="1033"/>
      <c r="F4" s="1040"/>
      <c r="G4" t="s" s="1041">
        <v>755</v>
      </c>
      <c r="H4" s="1031"/>
      <c r="I4" s="1031"/>
      <c r="J4" s="1042"/>
      <c r="K4" s="1043"/>
      <c r="L4" s="1044"/>
      <c r="M4" s="1044"/>
      <c r="N4" s="1044"/>
      <c r="O4" s="1044"/>
      <c r="P4" s="1044"/>
      <c r="Q4" s="1044"/>
      <c r="R4" s="1044"/>
      <c r="S4" s="1044"/>
      <c r="T4" s="1044"/>
      <c r="U4" s="1044"/>
      <c r="V4" s="1044"/>
      <c r="W4" s="1044"/>
      <c r="X4" s="1044"/>
      <c r="Y4" s="1044"/>
      <c r="Z4" s="1044"/>
      <c r="AA4" s="1044"/>
    </row>
    <row r="5" ht="16" customHeight="1">
      <c r="A5" s="1045"/>
      <c r="B5" t="s" s="1046">
        <v>756</v>
      </c>
      <c r="C5" s="1047"/>
      <c r="D5" s="1047"/>
      <c r="E5" s="1048"/>
      <c r="F5" s="1049"/>
      <c r="G5" t="s" s="1046">
        <v>756</v>
      </c>
      <c r="H5" s="1050"/>
      <c r="I5" s="1050"/>
      <c r="J5" s="1036"/>
      <c r="K5" s="1051"/>
      <c r="L5" s="1052"/>
      <c r="M5" s="1052"/>
      <c r="N5" s="1052"/>
      <c r="O5" s="1052"/>
      <c r="P5" s="1053"/>
      <c r="Q5" s="1052"/>
      <c r="R5" s="1052"/>
      <c r="S5" s="1052"/>
      <c r="T5" s="1052"/>
      <c r="U5" s="1052"/>
      <c r="V5" s="1053"/>
      <c r="W5" s="1052"/>
      <c r="X5" s="1052"/>
      <c r="Y5" s="1052"/>
      <c r="Z5" s="1053"/>
      <c r="AA5" s="1053"/>
    </row>
    <row r="6" ht="16" customHeight="1">
      <c r="A6" s="1045"/>
      <c r="B6" t="s" s="208">
        <v>223</v>
      </c>
      <c r="C6" t="s" s="1054">
        <v>757</v>
      </c>
      <c r="D6" s="1055"/>
      <c r="E6" s="1056"/>
      <c r="F6" s="1057"/>
      <c r="G6" t="s" s="208">
        <v>223</v>
      </c>
      <c r="H6" t="s" s="1054">
        <v>758</v>
      </c>
      <c r="I6" s="1055"/>
      <c r="J6" t="s" s="1058">
        <v>506</v>
      </c>
      <c r="K6" t="s" s="208">
        <v>759</v>
      </c>
      <c r="L6" t="s" s="1054">
        <v>492</v>
      </c>
      <c r="M6" s="1055"/>
      <c r="N6" t="s" s="1054">
        <v>47</v>
      </c>
      <c r="O6" s="1055"/>
      <c r="P6" t="s" s="1058">
        <v>506</v>
      </c>
      <c r="Q6" t="s" s="208">
        <v>759</v>
      </c>
      <c r="R6" t="s" s="1054">
        <v>760</v>
      </c>
      <c r="S6" s="1055"/>
      <c r="T6" t="s" s="1054">
        <v>47</v>
      </c>
      <c r="U6" s="1055"/>
      <c r="V6" t="s" s="1058">
        <v>506</v>
      </c>
      <c r="W6" t="s" s="208">
        <v>759</v>
      </c>
      <c r="X6" t="s" s="1054">
        <v>32</v>
      </c>
      <c r="Y6" s="1055"/>
      <c r="Z6" s="1059"/>
      <c r="AA6" s="1060"/>
    </row>
    <row r="7" ht="16" customHeight="1">
      <c r="A7" s="1045"/>
      <c r="B7" s="1061">
        <v>1</v>
      </c>
      <c r="C7" s="1062">
        <v>25</v>
      </c>
      <c r="D7" s="1063"/>
      <c r="E7" s="1056"/>
      <c r="F7" s="1057"/>
      <c r="G7" s="1061">
        <v>1</v>
      </c>
      <c r="H7" s="1062">
        <v>15</v>
      </c>
      <c r="I7" s="1063"/>
      <c r="J7" s="1064"/>
      <c r="K7" s="1061">
        <v>1</v>
      </c>
      <c r="L7" t="s" s="1065">
        <v>761</v>
      </c>
      <c r="M7" s="1066"/>
      <c r="N7" t="s" s="1065">
        <v>762</v>
      </c>
      <c r="O7" s="1066"/>
      <c r="P7" s="1064"/>
      <c r="Q7" s="1061">
        <v>1</v>
      </c>
      <c r="R7" t="s" s="1065">
        <v>763</v>
      </c>
      <c r="S7" s="1066"/>
      <c r="T7" t="s" s="1065">
        <v>762</v>
      </c>
      <c r="U7" s="1066"/>
      <c r="V7" s="1064"/>
      <c r="W7" s="1061">
        <v>1</v>
      </c>
      <c r="X7" t="s" s="1065">
        <v>15</v>
      </c>
      <c r="Y7" s="1066"/>
      <c r="Z7" s="1059"/>
      <c r="AA7" s="1060"/>
    </row>
    <row r="8" ht="16" customHeight="1">
      <c r="A8" s="1045"/>
      <c r="B8" s="1061">
        <v>2</v>
      </c>
      <c r="C8" s="1062">
        <v>50</v>
      </c>
      <c r="D8" s="1063"/>
      <c r="E8" s="1056"/>
      <c r="F8" s="1057"/>
      <c r="G8" s="1061">
        <v>2</v>
      </c>
      <c r="H8" s="1062">
        <v>30</v>
      </c>
      <c r="I8" s="1063"/>
      <c r="J8" s="1064"/>
      <c r="K8" s="1067"/>
      <c r="L8" s="1068"/>
      <c r="M8" s="1066"/>
      <c r="N8" s="1068"/>
      <c r="O8" s="1066"/>
      <c r="P8" s="1064"/>
      <c r="Q8" s="1067"/>
      <c r="R8" s="1068"/>
      <c r="S8" s="1066"/>
      <c r="T8" s="1068"/>
      <c r="U8" s="1066"/>
      <c r="V8" s="1059"/>
      <c r="W8" s="1069"/>
      <c r="X8" s="1068"/>
      <c r="Y8" s="1066"/>
      <c r="Z8" s="1059"/>
      <c r="AA8" s="1060"/>
    </row>
    <row r="9" ht="16" customHeight="1">
      <c r="A9" s="1045"/>
      <c r="B9" s="1061">
        <v>3</v>
      </c>
      <c r="C9" s="1062">
        <v>75</v>
      </c>
      <c r="D9" s="1063"/>
      <c r="E9" s="1056"/>
      <c r="F9" s="1057"/>
      <c r="G9" s="1061">
        <v>3</v>
      </c>
      <c r="H9" s="1062">
        <v>50</v>
      </c>
      <c r="I9" s="1063"/>
      <c r="J9" s="1064"/>
      <c r="K9" s="1061">
        <v>2</v>
      </c>
      <c r="L9" t="s" s="1065">
        <v>764</v>
      </c>
      <c r="M9" s="1066"/>
      <c r="N9" t="s" s="1065">
        <v>765</v>
      </c>
      <c r="O9" s="1066"/>
      <c r="P9" s="1064"/>
      <c r="Q9" s="1061">
        <v>2</v>
      </c>
      <c r="R9" t="s" s="1065">
        <v>766</v>
      </c>
      <c r="S9" s="1066"/>
      <c r="T9" t="s" s="1065">
        <v>765</v>
      </c>
      <c r="U9" s="1066"/>
      <c r="V9" s="1064"/>
      <c r="W9" s="1061">
        <v>2</v>
      </c>
      <c r="X9" t="s" s="1065">
        <v>16</v>
      </c>
      <c r="Y9" s="1066"/>
      <c r="Z9" s="1059"/>
      <c r="AA9" s="1060"/>
    </row>
    <row r="10" ht="16" customHeight="1">
      <c r="A10" s="1045"/>
      <c r="B10" s="1061">
        <v>4</v>
      </c>
      <c r="C10" s="1062">
        <v>100</v>
      </c>
      <c r="D10" s="1063"/>
      <c r="E10" s="1056"/>
      <c r="F10" s="1057"/>
      <c r="G10" s="1061">
        <v>4</v>
      </c>
      <c r="H10" s="1062">
        <v>100</v>
      </c>
      <c r="I10" s="1063"/>
      <c r="J10" s="1064"/>
      <c r="K10" s="1067"/>
      <c r="L10" s="1068"/>
      <c r="M10" s="1066"/>
      <c r="N10" s="1068"/>
      <c r="O10" s="1066"/>
      <c r="P10" s="1064"/>
      <c r="Q10" s="1067"/>
      <c r="R10" s="1068"/>
      <c r="S10" s="1066"/>
      <c r="T10" s="1068"/>
      <c r="U10" s="1066"/>
      <c r="V10" s="1064"/>
      <c r="W10" s="1067"/>
      <c r="X10" s="1068"/>
      <c r="Y10" s="1066"/>
      <c r="Z10" s="1059"/>
      <c r="AA10" s="1060"/>
    </row>
    <row r="11" ht="16" customHeight="1">
      <c r="A11" s="1045"/>
      <c r="B11" s="1061">
        <v>5</v>
      </c>
      <c r="C11" s="1062">
        <v>150</v>
      </c>
      <c r="D11" s="1063"/>
      <c r="E11" s="1056"/>
      <c r="F11" s="1057"/>
      <c r="G11" s="1061">
        <v>5</v>
      </c>
      <c r="H11" s="1062">
        <v>150</v>
      </c>
      <c r="I11" s="1063"/>
      <c r="J11" s="1064"/>
      <c r="K11" s="1061">
        <v>3</v>
      </c>
      <c r="L11" t="s" s="1065">
        <v>767</v>
      </c>
      <c r="M11" s="1066"/>
      <c r="N11" t="s" s="1065">
        <v>768</v>
      </c>
      <c r="O11" s="1066"/>
      <c r="P11" s="1064"/>
      <c r="Q11" s="1061">
        <v>3</v>
      </c>
      <c r="R11" t="s" s="1065">
        <v>769</v>
      </c>
      <c r="S11" s="1066"/>
      <c r="T11" t="s" s="1065">
        <v>768</v>
      </c>
      <c r="U11" s="1066"/>
      <c r="V11" s="1064"/>
      <c r="W11" s="1061">
        <v>3</v>
      </c>
      <c r="X11" t="s" s="1065">
        <v>17</v>
      </c>
      <c r="Y11" s="1066"/>
      <c r="Z11" s="1059"/>
      <c r="AA11" s="1060"/>
    </row>
    <row r="12" ht="16" customHeight="1">
      <c r="A12" s="1045"/>
      <c r="B12" s="1061">
        <v>6</v>
      </c>
      <c r="C12" s="1062">
        <v>200</v>
      </c>
      <c r="D12" s="1063"/>
      <c r="E12" s="1056"/>
      <c r="F12" s="1057"/>
      <c r="G12" s="1061">
        <v>6</v>
      </c>
      <c r="H12" s="1062">
        <v>200</v>
      </c>
      <c r="I12" s="1063"/>
      <c r="J12" s="1064"/>
      <c r="K12" s="1067"/>
      <c r="L12" s="1068"/>
      <c r="M12" s="1066"/>
      <c r="N12" s="1068"/>
      <c r="O12" s="1066"/>
      <c r="P12" s="1064"/>
      <c r="Q12" s="1067"/>
      <c r="R12" s="1068"/>
      <c r="S12" s="1066"/>
      <c r="T12" s="1068"/>
      <c r="U12" s="1066"/>
      <c r="V12" s="1064"/>
      <c r="W12" s="1067"/>
      <c r="X12" s="1068"/>
      <c r="Y12" s="1066"/>
      <c r="Z12" s="1059"/>
      <c r="AA12" s="1060"/>
    </row>
    <row r="13" ht="17.95" customHeight="1">
      <c r="A13" s="1030"/>
      <c r="B13" s="1070"/>
      <c r="C13" s="1070"/>
      <c r="D13" s="1070"/>
      <c r="E13" s="1048"/>
      <c r="F13" s="1071"/>
      <c r="G13" s="1072"/>
      <c r="H13" s="1072"/>
      <c r="I13" s="1072"/>
      <c r="J13" s="410"/>
      <c r="K13" s="1073"/>
      <c r="L13" s="1074"/>
      <c r="M13" s="1074"/>
      <c r="N13" s="1074"/>
      <c r="O13" s="1074"/>
      <c r="P13" s="1060"/>
      <c r="Q13" s="1074"/>
      <c r="R13" s="1074"/>
      <c r="S13" s="1074"/>
      <c r="T13" s="1074"/>
      <c r="U13" s="1074"/>
      <c r="V13" s="1060"/>
      <c r="W13" s="1074"/>
      <c r="X13" s="1074"/>
      <c r="Y13" s="1074"/>
      <c r="Z13" s="1060"/>
      <c r="AA13" s="1060"/>
    </row>
    <row r="14" ht="85" customHeight="1">
      <c r="A14" s="1030"/>
      <c r="B14" t="s" s="548">
        <v>770</v>
      </c>
      <c r="C14" s="87"/>
      <c r="D14" s="87"/>
      <c r="E14" s="1075"/>
      <c r="F14" s="1076"/>
      <c r="G14" t="s" s="548">
        <v>771</v>
      </c>
      <c r="H14" s="410"/>
      <c r="I14" s="410"/>
      <c r="J14" s="1077"/>
      <c r="K14" s="1078"/>
      <c r="L14" s="1079"/>
      <c r="M14" s="1079"/>
      <c r="N14" s="1079"/>
      <c r="O14" s="1079"/>
      <c r="P14" s="1079"/>
      <c r="Q14" s="1079"/>
      <c r="R14" s="1079"/>
      <c r="S14" s="1079"/>
      <c r="T14" s="1079"/>
      <c r="U14" s="1079"/>
      <c r="V14" s="1079"/>
      <c r="W14" s="1079"/>
      <c r="X14" s="1079"/>
      <c r="Y14" s="1079"/>
      <c r="Z14" s="1079"/>
      <c r="AA14" s="1079"/>
    </row>
    <row r="15" ht="165" customHeight="1">
      <c r="A15" s="1030"/>
      <c r="B15" t="s" s="548">
        <v>772</v>
      </c>
      <c r="C15" s="87"/>
      <c r="D15" s="87"/>
      <c r="E15" s="1075"/>
      <c r="F15" s="1076"/>
      <c r="G15" t="s" s="1080">
        <v>773</v>
      </c>
      <c r="H15" s="410"/>
      <c r="I15" s="410"/>
      <c r="J15" s="1077"/>
      <c r="K15" s="1078"/>
      <c r="L15" s="1079"/>
      <c r="M15" s="1079"/>
      <c r="N15" s="1079"/>
      <c r="O15" s="1079"/>
      <c r="P15" s="1079"/>
      <c r="Q15" s="1079"/>
      <c r="R15" s="1079"/>
      <c r="S15" s="1079"/>
      <c r="T15" s="1079"/>
      <c r="U15" s="1079"/>
      <c r="V15" s="1079"/>
      <c r="W15" s="1079"/>
      <c r="X15" s="1079"/>
      <c r="Y15" s="1079"/>
      <c r="Z15" s="1079"/>
      <c r="AA15" s="1079"/>
    </row>
    <row r="16" ht="16" customHeight="1">
      <c r="A16" s="1045"/>
      <c r="B16" t="s" s="1046">
        <v>774</v>
      </c>
      <c r="C16" s="1047"/>
      <c r="D16" s="1047"/>
      <c r="E16" s="1048"/>
      <c r="F16" s="1081"/>
      <c r="G16" t="s" s="1046">
        <v>774</v>
      </c>
      <c r="H16" s="1082"/>
      <c r="I16" s="1082"/>
      <c r="J16" s="1082"/>
      <c r="K16" s="1083"/>
      <c r="L16" s="1084"/>
      <c r="M16" s="1084"/>
      <c r="N16" s="1085"/>
      <c r="O16" s="1085"/>
      <c r="P16" s="1085"/>
      <c r="Q16" s="1085"/>
      <c r="R16" s="1085"/>
      <c r="S16" s="1085"/>
      <c r="T16" s="1085"/>
      <c r="U16" s="1085"/>
      <c r="V16" s="1085"/>
      <c r="W16" s="1085"/>
      <c r="X16" s="1085"/>
      <c r="Y16" s="1085"/>
      <c r="Z16" s="1085"/>
      <c r="AA16" s="1085"/>
    </row>
    <row r="17" ht="53.6" customHeight="1">
      <c r="A17" s="1045"/>
      <c r="B17" t="s" s="208">
        <v>456</v>
      </c>
      <c r="C17" t="s" s="1054">
        <v>775</v>
      </c>
      <c r="D17" s="1055"/>
      <c r="E17" s="416"/>
      <c r="F17" s="1086"/>
      <c r="G17" t="s" s="208">
        <v>456</v>
      </c>
      <c r="H17" t="s" s="1054">
        <v>775</v>
      </c>
      <c r="I17" s="1055"/>
      <c r="J17" t="s" s="1054">
        <v>548</v>
      </c>
      <c r="K17" s="1055"/>
      <c r="L17" t="s" s="1054">
        <v>776</v>
      </c>
      <c r="M17" s="1055"/>
      <c r="N17" s="1087"/>
      <c r="O17" t="s" s="1088">
        <v>777</v>
      </c>
      <c r="P17" s="1089"/>
      <c r="Q17" s="1089"/>
      <c r="R17" s="1089"/>
      <c r="S17" s="1089"/>
      <c r="T17" s="1089"/>
      <c r="U17" s="1089"/>
      <c r="V17" s="1089"/>
      <c r="W17" s="1089"/>
      <c r="X17" s="1089"/>
      <c r="Y17" s="1090"/>
      <c r="Z17" s="1090"/>
      <c r="AA17" s="1091"/>
    </row>
    <row r="18" ht="33.45" customHeight="1">
      <c r="A18" s="1045"/>
      <c r="B18" s="1061">
        <v>1</v>
      </c>
      <c r="C18" t="s" s="1065">
        <v>778</v>
      </c>
      <c r="D18" s="1063"/>
      <c r="E18" s="416"/>
      <c r="F18" s="1092"/>
      <c r="G18" s="1061">
        <v>1</v>
      </c>
      <c r="H18" t="s" s="1065">
        <v>779</v>
      </c>
      <c r="I18" s="1063"/>
      <c r="J18" t="s" s="1065">
        <v>27</v>
      </c>
      <c r="K18" s="1063"/>
      <c r="L18" t="s" s="1065">
        <v>780</v>
      </c>
      <c r="M18" s="1063"/>
      <c r="N18" s="416"/>
      <c r="O18" s="410"/>
      <c r="P18" s="410"/>
      <c r="Q18" s="410"/>
      <c r="R18" s="410"/>
      <c r="S18" s="410"/>
      <c r="T18" s="410"/>
      <c r="U18" s="410"/>
      <c r="V18" s="410"/>
      <c r="W18" s="410"/>
      <c r="X18" s="410"/>
      <c r="Y18" s="1093"/>
      <c r="Z18" s="1093"/>
      <c r="AA18" s="1094"/>
    </row>
    <row r="19" ht="16" customHeight="1">
      <c r="A19" s="1045"/>
      <c r="B19" s="1061">
        <v>2</v>
      </c>
      <c r="C19" t="s" s="1065">
        <v>781</v>
      </c>
      <c r="D19" s="1063"/>
      <c r="E19" s="416"/>
      <c r="F19" s="1092"/>
      <c r="G19" s="1061">
        <v>2</v>
      </c>
      <c r="H19" t="s" s="1065">
        <v>781</v>
      </c>
      <c r="I19" s="1063"/>
      <c r="J19" t="s" s="1065">
        <v>27</v>
      </c>
      <c r="K19" s="1063"/>
      <c r="L19" t="s" s="1065">
        <v>782</v>
      </c>
      <c r="M19" s="1063"/>
      <c r="N19" s="416"/>
      <c r="O19" s="410"/>
      <c r="P19" s="410"/>
      <c r="Q19" s="410"/>
      <c r="R19" s="410"/>
      <c r="S19" s="410"/>
      <c r="T19" s="410"/>
      <c r="U19" s="410"/>
      <c r="V19" s="410"/>
      <c r="W19" s="410"/>
      <c r="X19" s="410"/>
      <c r="Y19" s="1093"/>
      <c r="Z19" s="1093"/>
      <c r="AA19" s="1094"/>
    </row>
    <row r="20" ht="16" customHeight="1">
      <c r="A20" s="1045"/>
      <c r="B20" s="1061">
        <v>3</v>
      </c>
      <c r="C20" t="s" s="1065">
        <v>781</v>
      </c>
      <c r="D20" s="1063"/>
      <c r="E20" s="416"/>
      <c r="F20" s="1092"/>
      <c r="G20" s="1061">
        <v>3</v>
      </c>
      <c r="H20" t="s" s="1065">
        <v>781</v>
      </c>
      <c r="I20" s="1063"/>
      <c r="J20" t="s" s="1065">
        <v>27</v>
      </c>
      <c r="K20" s="1063"/>
      <c r="L20" t="s" s="1065">
        <v>783</v>
      </c>
      <c r="M20" s="1063"/>
      <c r="N20" s="416"/>
      <c r="O20" s="410"/>
      <c r="P20" s="410"/>
      <c r="Q20" s="410"/>
      <c r="R20" s="410"/>
      <c r="S20" s="410"/>
      <c r="T20" s="410"/>
      <c r="U20" s="410"/>
      <c r="V20" s="410"/>
      <c r="W20" s="410"/>
      <c r="X20" s="410"/>
      <c r="Y20" s="1093"/>
      <c r="Z20" s="1093"/>
      <c r="AA20" s="1094"/>
    </row>
    <row r="21" ht="16" customHeight="1">
      <c r="A21" s="1045"/>
      <c r="B21" s="1061">
        <v>4</v>
      </c>
      <c r="C21" t="s" s="1065">
        <v>781</v>
      </c>
      <c r="D21" s="1063"/>
      <c r="E21" s="416"/>
      <c r="F21" s="1092"/>
      <c r="G21" s="1061">
        <v>4</v>
      </c>
      <c r="H21" t="s" s="1065">
        <v>781</v>
      </c>
      <c r="I21" s="1063"/>
      <c r="J21" t="s" s="1065">
        <v>27</v>
      </c>
      <c r="K21" s="1063"/>
      <c r="L21" t="s" s="1065">
        <v>784</v>
      </c>
      <c r="M21" s="1063"/>
      <c r="N21" s="416"/>
      <c r="O21" t="s" s="612">
        <v>456</v>
      </c>
      <c r="P21" s="613"/>
      <c r="Q21" s="613"/>
      <c r="R21" s="613"/>
      <c r="S21" s="613"/>
      <c r="T21" s="613"/>
      <c r="U21" s="613"/>
      <c r="V21" s="613"/>
      <c r="W21" s="613"/>
      <c r="X21" s="613"/>
      <c r="Y21" s="1095"/>
      <c r="Z21" s="1095"/>
      <c r="AA21" s="1096"/>
    </row>
    <row r="22" ht="16" customHeight="1">
      <c r="A22" s="1045"/>
      <c r="B22" s="1061">
        <v>5</v>
      </c>
      <c r="C22" t="s" s="1065">
        <v>785</v>
      </c>
      <c r="D22" s="1063"/>
      <c r="E22" s="416"/>
      <c r="F22" s="1092"/>
      <c r="G22" s="1061">
        <v>5</v>
      </c>
      <c r="H22" t="s" s="1065">
        <v>785</v>
      </c>
      <c r="I22" s="1063"/>
      <c r="J22" t="s" s="1065">
        <v>786</v>
      </c>
      <c r="K22" s="1063"/>
      <c r="L22" t="s" s="1065">
        <v>787</v>
      </c>
      <c r="M22" s="1063"/>
      <c r="N22" s="416"/>
      <c r="O22" s="613"/>
      <c r="P22" s="613"/>
      <c r="Q22" s="613"/>
      <c r="R22" s="613"/>
      <c r="S22" s="613"/>
      <c r="T22" s="613"/>
      <c r="U22" s="613"/>
      <c r="V22" s="613"/>
      <c r="W22" s="613"/>
      <c r="X22" s="613"/>
      <c r="Y22" s="1095"/>
      <c r="Z22" s="1095"/>
      <c r="AA22" s="1096"/>
    </row>
    <row r="23" ht="16" customHeight="1">
      <c r="A23" s="1045"/>
      <c r="B23" s="1061">
        <v>6</v>
      </c>
      <c r="C23" t="s" s="1065">
        <v>788</v>
      </c>
      <c r="D23" s="1063"/>
      <c r="E23" s="416"/>
      <c r="F23" s="1092"/>
      <c r="G23" s="1061">
        <v>6</v>
      </c>
      <c r="H23" t="s" s="1065">
        <v>788</v>
      </c>
      <c r="I23" s="1063"/>
      <c r="J23" t="s" s="1065">
        <v>789</v>
      </c>
      <c r="K23" s="1063"/>
      <c r="L23" t="s" s="1065">
        <v>790</v>
      </c>
      <c r="M23" s="1063"/>
      <c r="N23" s="416"/>
      <c r="O23" s="613"/>
      <c r="P23" s="613"/>
      <c r="Q23" s="613"/>
      <c r="R23" s="613"/>
      <c r="S23" s="613"/>
      <c r="T23" s="613"/>
      <c r="U23" s="613"/>
      <c r="V23" s="613"/>
      <c r="W23" s="613"/>
      <c r="X23" s="613"/>
      <c r="Y23" s="1095"/>
      <c r="Z23" s="1095"/>
      <c r="AA23" s="1096"/>
    </row>
    <row r="24" ht="16" customHeight="1">
      <c r="A24" s="1045"/>
      <c r="B24" s="1061">
        <v>7</v>
      </c>
      <c r="C24" t="s" s="1065">
        <v>791</v>
      </c>
      <c r="D24" s="1063"/>
      <c r="E24" s="416"/>
      <c r="F24" s="1092"/>
      <c r="G24" s="1061">
        <v>7</v>
      </c>
      <c r="H24" t="s" s="1065">
        <v>791</v>
      </c>
      <c r="I24" s="1063"/>
      <c r="J24" t="s" s="1065">
        <v>701</v>
      </c>
      <c r="K24" s="1063"/>
      <c r="L24" t="s" s="1065">
        <v>792</v>
      </c>
      <c r="M24" s="1063"/>
      <c r="N24" s="416"/>
      <c r="O24" s="614">
        <v>1</v>
      </c>
      <c r="P24" s="614">
        <v>2</v>
      </c>
      <c r="Q24" s="614">
        <v>3</v>
      </c>
      <c r="R24" s="614">
        <v>4</v>
      </c>
      <c r="S24" s="614">
        <v>5</v>
      </c>
      <c r="T24" s="614">
        <v>6</v>
      </c>
      <c r="U24" s="614">
        <v>7</v>
      </c>
      <c r="V24" s="614">
        <v>8</v>
      </c>
      <c r="W24" s="614">
        <v>9</v>
      </c>
      <c r="X24" s="614">
        <v>10</v>
      </c>
      <c r="Y24" s="1095"/>
      <c r="Z24" s="1095"/>
      <c r="AA24" s="1096"/>
    </row>
    <row r="25" ht="16" customHeight="1">
      <c r="A25" s="1045"/>
      <c r="B25" s="1061">
        <v>8</v>
      </c>
      <c r="C25" t="s" s="1065">
        <v>791</v>
      </c>
      <c r="D25" s="1063"/>
      <c r="E25" s="416"/>
      <c r="F25" s="1092"/>
      <c r="G25" s="1061">
        <v>8</v>
      </c>
      <c r="H25" t="s" s="1065">
        <v>791</v>
      </c>
      <c r="I25" s="1063"/>
      <c r="J25" t="s" s="1065">
        <v>793</v>
      </c>
      <c r="K25" s="1063"/>
      <c r="L25" t="s" s="1065">
        <v>792</v>
      </c>
      <c r="M25" s="1063"/>
      <c r="N25" s="416"/>
      <c r="O25" t="s" s="615">
        <v>397</v>
      </c>
      <c r="P25" t="s" s="615">
        <v>398</v>
      </c>
      <c r="Q25" t="s" s="615">
        <v>399</v>
      </c>
      <c r="R25" t="s" s="615">
        <v>400</v>
      </c>
      <c r="S25" t="s" s="615">
        <v>401</v>
      </c>
      <c r="T25" t="s" s="615">
        <v>402</v>
      </c>
      <c r="U25" t="s" s="615">
        <v>403</v>
      </c>
      <c r="V25" t="s" s="615">
        <v>459</v>
      </c>
      <c r="W25" t="s" s="615">
        <v>460</v>
      </c>
      <c r="X25" t="s" s="615">
        <v>461</v>
      </c>
      <c r="Y25" s="1097"/>
      <c r="Z25" s="1097"/>
      <c r="AA25" s="1098"/>
    </row>
    <row r="26" ht="16" customHeight="1">
      <c r="A26" s="1045"/>
      <c r="B26" s="1061">
        <v>9</v>
      </c>
      <c r="C26" t="s" s="1065">
        <v>791</v>
      </c>
      <c r="D26" s="1063"/>
      <c r="E26" s="416"/>
      <c r="F26" s="1092"/>
      <c r="G26" s="1061">
        <v>9</v>
      </c>
      <c r="H26" t="s" s="1065">
        <v>791</v>
      </c>
      <c r="I26" s="1063"/>
      <c r="J26" t="s" s="1065">
        <v>794</v>
      </c>
      <c r="K26" s="1063"/>
      <c r="L26" t="s" s="1065">
        <v>795</v>
      </c>
      <c r="M26" s="1063"/>
      <c r="N26" s="416"/>
      <c r="O26" s="616"/>
      <c r="P26" s="616"/>
      <c r="Q26" s="616"/>
      <c r="R26" s="616"/>
      <c r="S26" s="616"/>
      <c r="T26" s="616"/>
      <c r="U26" s="616"/>
      <c r="V26" s="616"/>
      <c r="W26" s="616"/>
      <c r="X26" s="616"/>
      <c r="Y26" s="1099"/>
      <c r="Z26" s="1099"/>
      <c r="AA26" s="1100"/>
    </row>
    <row r="27" ht="28.5" customHeight="1">
      <c r="A27" s="1045"/>
      <c r="B27" s="1061">
        <v>10</v>
      </c>
      <c r="C27" t="s" s="1065">
        <v>791</v>
      </c>
      <c r="D27" s="1063"/>
      <c r="E27" s="416"/>
      <c r="F27" s="1092"/>
      <c r="G27" s="1061">
        <v>10</v>
      </c>
      <c r="H27" t="s" s="1065">
        <v>796</v>
      </c>
      <c r="I27" s="1063"/>
      <c r="J27" t="s" s="1065">
        <v>797</v>
      </c>
      <c r="K27" s="1063"/>
      <c r="L27" t="s" s="1065">
        <v>795</v>
      </c>
      <c r="M27" s="1063"/>
      <c r="N27" s="416"/>
      <c r="O27" s="410"/>
      <c r="P27" s="410"/>
      <c r="Q27" s="410"/>
      <c r="R27" s="410"/>
      <c r="S27" s="410"/>
      <c r="T27" s="410"/>
      <c r="U27" s="410"/>
      <c r="V27" s="410"/>
      <c r="W27" s="410"/>
      <c r="X27" s="410"/>
      <c r="Y27" s="410"/>
      <c r="Z27" s="410"/>
      <c r="AA27" s="1101"/>
    </row>
    <row r="28" ht="17.95" customHeight="1">
      <c r="A28" s="1030"/>
      <c r="B28" s="1070"/>
      <c r="C28" s="1070"/>
      <c r="D28" s="1070"/>
      <c r="E28" s="410"/>
      <c r="F28" s="1102"/>
      <c r="G28" s="1103"/>
      <c r="H28" s="1103"/>
      <c r="I28" s="1103"/>
      <c r="J28" s="1103"/>
      <c r="K28" s="1103"/>
      <c r="L28" s="1103"/>
      <c r="M28" s="1103"/>
      <c r="N28" s="1102"/>
      <c r="O28" s="1102"/>
      <c r="P28" s="1102"/>
      <c r="Q28" s="1102"/>
      <c r="R28" s="1102"/>
      <c r="S28" s="1102"/>
      <c r="T28" s="1102"/>
      <c r="U28" s="1102"/>
      <c r="V28" s="1102"/>
      <c r="W28" s="1102"/>
      <c r="X28" s="1102"/>
      <c r="Y28" s="1102"/>
      <c r="Z28" s="1102"/>
      <c r="AA28" s="1104"/>
    </row>
    <row r="29" ht="100" customHeight="1">
      <c r="A29" s="1030"/>
      <c r="B29" t="s" s="197">
        <v>798</v>
      </c>
      <c r="C29" s="198"/>
      <c r="D29" s="198"/>
      <c r="E29" s="1105"/>
      <c r="F29" s="1106"/>
      <c r="G29" s="1107"/>
      <c r="H29" s="1108"/>
      <c r="I29" s="1109"/>
      <c r="J29" s="1110"/>
      <c r="K29" s="1110"/>
      <c r="L29" s="1110"/>
      <c r="M29" s="1110"/>
      <c r="N29" s="1110"/>
      <c r="O29" s="1110"/>
      <c r="P29" s="1111"/>
      <c r="Q29" s="1106"/>
      <c r="R29" s="1107"/>
      <c r="S29" s="1107"/>
      <c r="T29" s="1107"/>
      <c r="U29" s="1107"/>
      <c r="V29" s="1107"/>
      <c r="W29" s="1107"/>
      <c r="X29" s="1112"/>
      <c r="Y29" s="1113"/>
      <c r="Z29" s="1113"/>
      <c r="AA29" s="1113"/>
    </row>
    <row r="30" ht="32" customHeight="1">
      <c r="A30" s="1045"/>
      <c r="B30" t="s" s="208">
        <v>799</v>
      </c>
      <c r="C30" t="s" s="208">
        <v>800</v>
      </c>
      <c r="D30" t="s" s="208">
        <v>801</v>
      </c>
      <c r="E30" t="s" s="1114">
        <v>802</v>
      </c>
      <c r="F30" s="1115"/>
      <c r="G30" s="1116"/>
      <c r="H30" s="1116"/>
      <c r="I30" s="1117"/>
      <c r="J30" s="1117"/>
      <c r="K30" s="1117"/>
      <c r="L30" s="1117"/>
      <c r="M30" s="1117"/>
      <c r="N30" s="1117"/>
      <c r="O30" s="1117"/>
      <c r="P30" s="1117"/>
      <c r="Q30" s="1116"/>
      <c r="R30" s="1116"/>
      <c r="S30" s="1116"/>
      <c r="T30" s="1116"/>
      <c r="U30" s="1116"/>
      <c r="V30" s="1116"/>
      <c r="W30" s="1116"/>
      <c r="X30" s="1118"/>
      <c r="Y30" s="1119"/>
      <c r="Z30" s="1119"/>
      <c r="AA30" s="1119"/>
    </row>
    <row r="31" ht="16" customHeight="1">
      <c r="A31" s="1045"/>
      <c r="B31" t="s" s="208">
        <v>778</v>
      </c>
      <c r="C31" t="s" s="64">
        <v>243</v>
      </c>
      <c r="D31" t="s" s="64">
        <v>250</v>
      </c>
      <c r="E31" t="s" s="1120">
        <v>256</v>
      </c>
      <c r="F31" s="1121"/>
      <c r="G31" s="1122"/>
      <c r="H31" s="1122"/>
      <c r="I31" s="1122"/>
      <c r="J31" s="1122"/>
      <c r="K31" s="1122"/>
      <c r="L31" s="1122"/>
      <c r="M31" s="1122"/>
      <c r="N31" s="1122"/>
      <c r="O31" s="1122"/>
      <c r="P31" s="1122"/>
      <c r="Q31" s="1122"/>
      <c r="R31" s="1122"/>
      <c r="S31" s="1122"/>
      <c r="T31" s="1122"/>
      <c r="U31" s="1122"/>
      <c r="V31" s="1122"/>
      <c r="W31" s="1122"/>
      <c r="X31" s="1123"/>
      <c r="Y31" s="1124"/>
      <c r="Z31" s="1124"/>
      <c r="AA31" s="1124"/>
    </row>
    <row r="32" ht="16" customHeight="1">
      <c r="A32" s="1045"/>
      <c r="B32" t="s" s="208">
        <v>788</v>
      </c>
      <c r="C32" t="s" s="64">
        <v>27</v>
      </c>
      <c r="D32" t="s" s="64">
        <v>243</v>
      </c>
      <c r="E32" t="s" s="1120">
        <v>262</v>
      </c>
      <c r="F32" s="1121"/>
      <c r="G32" s="1122"/>
      <c r="H32" s="1122"/>
      <c r="I32" s="1122"/>
      <c r="J32" s="1122"/>
      <c r="K32" s="1122"/>
      <c r="L32" s="1122"/>
      <c r="M32" s="1122"/>
      <c r="N32" s="1122"/>
      <c r="O32" s="1122"/>
      <c r="P32" s="1122"/>
      <c r="Q32" s="1122"/>
      <c r="R32" s="1122"/>
      <c r="S32" s="1122"/>
      <c r="T32" s="1122"/>
      <c r="U32" s="1122"/>
      <c r="V32" s="1122"/>
      <c r="W32" s="1122"/>
      <c r="X32" s="1123"/>
      <c r="Y32" s="1124"/>
      <c r="Z32" s="1124"/>
      <c r="AA32" s="1124"/>
    </row>
    <row r="33" ht="16" customHeight="1">
      <c r="A33" s="1045"/>
      <c r="B33" t="s" s="208">
        <v>791</v>
      </c>
      <c r="C33" t="s" s="64">
        <v>27</v>
      </c>
      <c r="D33" t="s" s="64">
        <v>27</v>
      </c>
      <c r="E33" t="s" s="1120">
        <v>250</v>
      </c>
      <c r="F33" s="1121"/>
      <c r="G33" s="1122"/>
      <c r="H33" s="1122"/>
      <c r="I33" s="1122"/>
      <c r="J33" s="1122"/>
      <c r="K33" s="1122"/>
      <c r="L33" s="1122"/>
      <c r="M33" s="1122"/>
      <c r="N33" s="1122"/>
      <c r="O33" s="1122"/>
      <c r="P33" s="1122"/>
      <c r="Q33" s="1122"/>
      <c r="R33" s="1122"/>
      <c r="S33" s="1122"/>
      <c r="T33" s="1122"/>
      <c r="U33" s="1122"/>
      <c r="V33" s="1122"/>
      <c r="W33" s="1122"/>
      <c r="X33" s="1123"/>
      <c r="Y33" s="1124"/>
      <c r="Z33" s="1124"/>
      <c r="AA33" s="1124"/>
    </row>
    <row r="34" ht="128" customHeight="1">
      <c r="A34" s="1030"/>
      <c r="B34" t="s" s="969">
        <v>803</v>
      </c>
      <c r="C34" s="83"/>
      <c r="D34" s="83"/>
      <c r="E34" s="1125"/>
      <c r="F34" s="1126"/>
      <c r="G34" s="1127"/>
      <c r="H34" s="1127"/>
      <c r="I34" s="1127"/>
      <c r="J34" s="1127"/>
      <c r="K34" s="1127"/>
      <c r="L34" s="1127"/>
      <c r="M34" s="1127"/>
      <c r="N34" s="1127"/>
      <c r="O34" s="1127"/>
      <c r="P34" s="1127"/>
      <c r="Q34" s="1127"/>
      <c r="R34" s="1127"/>
      <c r="S34" s="1127"/>
      <c r="T34" s="1127"/>
      <c r="U34" s="1127"/>
      <c r="V34" s="1127"/>
      <c r="W34" s="1127"/>
      <c r="X34" s="1128"/>
      <c r="Y34" s="1129"/>
      <c r="Z34" s="1129"/>
      <c r="AA34" s="1129"/>
    </row>
    <row r="35" ht="17.45" customHeight="1">
      <c r="A35" s="1130"/>
      <c r="B35" s="1131"/>
      <c r="C35" s="1132"/>
      <c r="D35" s="1132"/>
      <c r="E35" s="1132"/>
      <c r="F35" s="1133"/>
      <c r="G35" s="1133"/>
      <c r="H35" s="1133"/>
      <c r="I35" s="1133"/>
      <c r="J35" s="1133"/>
      <c r="K35" s="1133"/>
      <c r="L35" s="1133"/>
      <c r="M35" s="1133"/>
      <c r="N35" s="1133"/>
      <c r="O35" s="1133"/>
      <c r="P35" s="1133"/>
      <c r="Q35" s="1133"/>
      <c r="R35" s="1133"/>
      <c r="S35" s="1133"/>
      <c r="T35" s="1133"/>
      <c r="U35" s="1133"/>
      <c r="V35" s="1133"/>
      <c r="W35" s="1133"/>
      <c r="X35" s="1133"/>
      <c r="Y35" s="1133"/>
      <c r="Z35" s="1133"/>
      <c r="AA35" s="1134"/>
    </row>
  </sheetData>
  <mergeCells count="106">
    <mergeCell ref="C6:D6"/>
    <mergeCell ref="C7:D7"/>
    <mergeCell ref="C8:D8"/>
    <mergeCell ref="C9:D9"/>
    <mergeCell ref="C10:D10"/>
    <mergeCell ref="C11:D11"/>
    <mergeCell ref="C12:D12"/>
    <mergeCell ref="C17:D17"/>
    <mergeCell ref="C18:D18"/>
    <mergeCell ref="C19:D19"/>
    <mergeCell ref="B29:E29"/>
    <mergeCell ref="B34:E34"/>
    <mergeCell ref="C26:D26"/>
    <mergeCell ref="C27:D27"/>
    <mergeCell ref="B3:E3"/>
    <mergeCell ref="B4:E4"/>
    <mergeCell ref="B5:D5"/>
    <mergeCell ref="B14:E14"/>
    <mergeCell ref="B15:E15"/>
    <mergeCell ref="B16:D16"/>
    <mergeCell ref="C20:D20"/>
    <mergeCell ref="C21:D21"/>
    <mergeCell ref="C22:D22"/>
    <mergeCell ref="C23:D23"/>
    <mergeCell ref="C24:D24"/>
    <mergeCell ref="C25:D25"/>
    <mergeCell ref="G3:I3"/>
    <mergeCell ref="G4:I4"/>
    <mergeCell ref="H6:I6"/>
    <mergeCell ref="H7:I7"/>
    <mergeCell ref="H8:I8"/>
    <mergeCell ref="H9:I9"/>
    <mergeCell ref="H10:I10"/>
    <mergeCell ref="H11:I11"/>
    <mergeCell ref="H12:I12"/>
    <mergeCell ref="G5:I5"/>
    <mergeCell ref="L6:M6"/>
    <mergeCell ref="L9:M10"/>
    <mergeCell ref="L11:M12"/>
    <mergeCell ref="J6:J12"/>
    <mergeCell ref="K7:K8"/>
    <mergeCell ref="K9:K10"/>
    <mergeCell ref="K11:K12"/>
    <mergeCell ref="L7:M8"/>
    <mergeCell ref="N7:O8"/>
    <mergeCell ref="N9:O10"/>
    <mergeCell ref="N11:O12"/>
    <mergeCell ref="N6:O6"/>
    <mergeCell ref="R6:S6"/>
    <mergeCell ref="R9:S10"/>
    <mergeCell ref="R11:S12"/>
    <mergeCell ref="Q7:Q8"/>
    <mergeCell ref="Q9:Q10"/>
    <mergeCell ref="Q11:Q12"/>
    <mergeCell ref="R7:S8"/>
    <mergeCell ref="T7:U8"/>
    <mergeCell ref="T9:U10"/>
    <mergeCell ref="T11:U12"/>
    <mergeCell ref="T6:U6"/>
    <mergeCell ref="P6:P12"/>
    <mergeCell ref="G14:I14"/>
    <mergeCell ref="G15:I15"/>
    <mergeCell ref="H17:I17"/>
    <mergeCell ref="H18:I18"/>
    <mergeCell ref="H19:I19"/>
    <mergeCell ref="H26:I26"/>
    <mergeCell ref="H27:I27"/>
    <mergeCell ref="H20:I20"/>
    <mergeCell ref="H21:I21"/>
    <mergeCell ref="H22:I22"/>
    <mergeCell ref="H23:I23"/>
    <mergeCell ref="H24:I24"/>
    <mergeCell ref="H25:I25"/>
    <mergeCell ref="J17:K17"/>
    <mergeCell ref="J18:K18"/>
    <mergeCell ref="J19:K19"/>
    <mergeCell ref="J26:K26"/>
    <mergeCell ref="J27:K27"/>
    <mergeCell ref="J20:K20"/>
    <mergeCell ref="J21:K21"/>
    <mergeCell ref="J22:K22"/>
    <mergeCell ref="J23:K23"/>
    <mergeCell ref="J24:K24"/>
    <mergeCell ref="J25:K25"/>
    <mergeCell ref="L17:M17"/>
    <mergeCell ref="L18:M18"/>
    <mergeCell ref="L19:M19"/>
    <mergeCell ref="L26:M26"/>
    <mergeCell ref="L27:M27"/>
    <mergeCell ref="L20:M20"/>
    <mergeCell ref="L21:M21"/>
    <mergeCell ref="L22:M22"/>
    <mergeCell ref="L23:M23"/>
    <mergeCell ref="L24:M24"/>
    <mergeCell ref="L25:M25"/>
    <mergeCell ref="O21:X23"/>
    <mergeCell ref="O17:X20"/>
    <mergeCell ref="G16:M16"/>
    <mergeCell ref="X6:Y6"/>
    <mergeCell ref="X9:Y10"/>
    <mergeCell ref="X11:Y12"/>
    <mergeCell ref="W7:W8"/>
    <mergeCell ref="W9:W10"/>
    <mergeCell ref="W11:W12"/>
    <mergeCell ref="X7:Y8"/>
    <mergeCell ref="V6:V12"/>
  </mergeCells>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