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820" windowHeight="66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<sst xmlns="http://schemas.openxmlformats.org/spreadsheetml/2006/main" count="68" uniqueCount="50">
  <si>
    <t xml:space="preserve">coûts de la non qualité </t>
  </si>
  <si>
    <t>coûts de création</t>
  </si>
  <si>
    <t xml:space="preserve">coûts de gestion mat. </t>
  </si>
  <si>
    <t xml:space="preserve">coûts de structure </t>
  </si>
  <si>
    <t>VA</t>
  </si>
  <si>
    <t>violette</t>
  </si>
  <si>
    <t xml:space="preserve">bérangère </t>
  </si>
  <si>
    <t>aurore</t>
  </si>
  <si>
    <t>TOTAL</t>
  </si>
  <si>
    <t xml:space="preserve">annulations </t>
  </si>
  <si>
    <t xml:space="preserve">érosions </t>
  </si>
  <si>
    <t xml:space="preserve">ventes prévues </t>
  </si>
  <si>
    <t xml:space="preserve">ventes perdues </t>
  </si>
  <si>
    <t xml:space="preserve">ventes perdues / v. prévues </t>
  </si>
  <si>
    <t xml:space="preserve">VA prévue </t>
  </si>
  <si>
    <t xml:space="preserve">VA perdue </t>
  </si>
  <si>
    <t xml:space="preserve">va perdue / va prévue </t>
  </si>
  <si>
    <t xml:space="preserve">coût de gestion des matières </t>
  </si>
  <si>
    <t xml:space="preserve">coût de structure </t>
  </si>
  <si>
    <t xml:space="preserve">total </t>
  </si>
  <si>
    <t>%</t>
  </si>
  <si>
    <t xml:space="preserve">assiette </t>
  </si>
  <si>
    <t>commune</t>
  </si>
  <si>
    <t xml:space="preserve">coût des avoirs et remises </t>
  </si>
  <si>
    <t xml:space="preserve">violette </t>
  </si>
  <si>
    <t>bérangère</t>
  </si>
  <si>
    <t xml:space="preserve">avoirs </t>
  </si>
  <si>
    <t>(sur CA)</t>
  </si>
  <si>
    <t xml:space="preserve">remises </t>
  </si>
  <si>
    <t xml:space="preserve">EN EUROS </t>
  </si>
  <si>
    <t>EN EUROS</t>
  </si>
  <si>
    <t>CA</t>
  </si>
  <si>
    <t xml:space="preserve">X NBR DE MODELES </t>
  </si>
  <si>
    <t xml:space="preserve">3 MODELES </t>
  </si>
  <si>
    <t>VA perdue *</t>
  </si>
  <si>
    <t>2.85 %</t>
  </si>
  <si>
    <t>2.75 %</t>
  </si>
  <si>
    <t>2.13 %</t>
  </si>
  <si>
    <t>1.86 %</t>
  </si>
  <si>
    <t>Total Charges indirectes x 23 %</t>
  </si>
  <si>
    <t xml:space="preserve">CI PAR MODELE </t>
  </si>
  <si>
    <t xml:space="preserve">Qtés </t>
  </si>
  <si>
    <t>CI unitaire</t>
  </si>
  <si>
    <t xml:space="preserve">montants </t>
  </si>
  <si>
    <t>total CI</t>
  </si>
  <si>
    <t>*</t>
  </si>
  <si>
    <t>**</t>
  </si>
  <si>
    <t>* 5250X2% + 6500X4% + 3500X 2%</t>
  </si>
  <si>
    <t>** 105X38.46 + 260X 33.89 + 70X48.33</t>
  </si>
  <si>
    <t>qtés perdues pm xCI unitaire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</si>
</sst>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00\ _€_-;\-* #,##0.0000\ _€_-;_-* &quot;-&quot;????\ _€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 horizontal="center"/>
    </xf>
    <xf numFmtId="41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14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31" xfId="0" applyBorder="1" applyAlignment="1">
      <alignment/>
    </xf>
    <xf numFmtId="0" fontId="0" fillId="0" borderId="25" xfId="0" applyBorder="1" applyAlignment="1" quotePrefix="1">
      <alignment/>
    </xf>
    <xf numFmtId="0" fontId="0" fillId="35" borderId="21" xfId="0" applyFill="1" applyBorder="1" applyAlignment="1">
      <alignment/>
    </xf>
    <xf numFmtId="0" fontId="0" fillId="35" borderId="10" xfId="0" applyFill="1" applyBorder="1" applyAlignment="1">
      <alignment/>
    </xf>
    <xf numFmtId="10" fontId="0" fillId="33" borderId="14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164" fontId="0" fillId="0" borderId="20" xfId="0" applyNumberFormat="1" applyBorder="1" applyAlignment="1">
      <alignment/>
    </xf>
    <xf numFmtId="164" fontId="0" fillId="0" borderId="29" xfId="0" applyNumberFormat="1" applyBorder="1" applyAlignment="1">
      <alignment/>
    </xf>
    <xf numFmtId="41" fontId="0" fillId="0" borderId="22" xfId="0" applyNumberFormat="1" applyBorder="1" applyAlignment="1">
      <alignment/>
    </xf>
    <xf numFmtId="0" fontId="1" fillId="0" borderId="0" xfId="0" applyFont="1" applyAlignment="1">
      <alignment/>
    </xf>
    <xf numFmtId="41" fontId="0" fillId="0" borderId="10" xfId="0" applyNumberFormat="1" applyBorder="1" applyAlignment="1">
      <alignment/>
    </xf>
    <xf numFmtId="0" fontId="0" fillId="0" borderId="32" xfId="0" applyBorder="1" applyAlignment="1">
      <alignment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33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41" fontId="0" fillId="0" borderId="16" xfId="0" applyNumberFormat="1" applyBorder="1" applyAlignment="1">
      <alignment/>
    </xf>
    <xf numFmtId="41" fontId="0" fillId="0" borderId="33" xfId="0" applyNumberFormat="1" applyBorder="1" applyAlignment="1">
      <alignment/>
    </xf>
    <xf numFmtId="41" fontId="0" fillId="0" borderId="24" xfId="0" applyNumberFormat="1" applyBorder="1" applyAlignment="1">
      <alignment/>
    </xf>
    <xf numFmtId="41" fontId="0" fillId="0" borderId="34" xfId="0" applyNumberFormat="1" applyBorder="1" applyAlignment="1">
      <alignment/>
    </xf>
    <xf numFmtId="10" fontId="0" fillId="34" borderId="13" xfId="0" applyNumberFormat="1" applyFill="1" applyBorder="1" applyAlignment="1">
      <alignment/>
    </xf>
    <xf numFmtId="10" fontId="0" fillId="0" borderId="0" xfId="0" applyNumberFormat="1" applyBorder="1" applyAlignment="1">
      <alignment horizontal="center"/>
    </xf>
    <xf numFmtId="41" fontId="0" fillId="0" borderId="14" xfId="0" applyNumberFormat="1" applyBorder="1" applyAlignment="1">
      <alignment/>
    </xf>
    <xf numFmtId="41" fontId="0" fillId="0" borderId="19" xfId="0" applyNumberFormat="1" applyBorder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96"/>
  <sheetViews>
    <sheetView tabSelected="1" zoomScalePageLayoutView="0" workbookViewId="0" topLeftCell="A56">
      <selection activeCell="F86" sqref="F86"/>
    </sheetView>
  </sheetViews>
  <sheetFormatPr defaultColWidth="11.421875" defaultRowHeight="12.75"/>
  <cols>
    <col min="2" max="2" width="28.421875" style="0" customWidth="1"/>
    <col min="3" max="3" width="25.7109375" style="0" customWidth="1"/>
    <col min="4" max="4" width="10.8515625" style="0" customWidth="1"/>
    <col min="5" max="5" width="9.00390625" style="0" customWidth="1"/>
    <col min="6" max="6" width="13.28125" style="0" customWidth="1"/>
  </cols>
  <sheetData>
    <row r="9" ht="26.25">
      <c r="D9" s="57" t="s">
        <v>0</v>
      </c>
    </row>
    <row r="11" ht="13.5" thickBot="1">
      <c r="F11" s="52"/>
    </row>
    <row r="12" spans="3:7" ht="12.75">
      <c r="C12" s="17" t="s">
        <v>1</v>
      </c>
      <c r="D12" s="1">
        <v>61300</v>
      </c>
      <c r="E12" s="1">
        <v>3</v>
      </c>
      <c r="F12" s="53">
        <f>+E12*D12</f>
        <v>183900</v>
      </c>
      <c r="G12" s="52"/>
    </row>
    <row r="13" spans="3:7" ht="12.75">
      <c r="C13" s="18"/>
      <c r="D13" s="1"/>
      <c r="E13" s="1"/>
      <c r="F13" s="53"/>
      <c r="G13" s="52"/>
    </row>
    <row r="14" spans="3:7" ht="12.75">
      <c r="C14" s="18" t="s">
        <v>2</v>
      </c>
      <c r="D14" s="1">
        <v>760</v>
      </c>
      <c r="E14" s="1">
        <v>22</v>
      </c>
      <c r="F14" s="53">
        <f>+E14*D14</f>
        <v>16720</v>
      </c>
      <c r="G14" s="52"/>
    </row>
    <row r="15" spans="3:7" ht="13.5" thickBot="1">
      <c r="C15" s="18"/>
      <c r="D15" s="1"/>
      <c r="E15" s="1"/>
      <c r="F15" s="53"/>
      <c r="G15" s="52"/>
    </row>
    <row r="16" spans="2:7" ht="13.5" thickBot="1">
      <c r="B16" s="20" t="s">
        <v>39</v>
      </c>
      <c r="C16" s="19" t="s">
        <v>3</v>
      </c>
      <c r="D16" s="4" t="s">
        <v>4</v>
      </c>
      <c r="E16" s="1">
        <v>0.23</v>
      </c>
      <c r="F16" s="5">
        <f>E16*G25</f>
        <v>136011.65</v>
      </c>
      <c r="G16" s="52"/>
    </row>
    <row r="17" spans="4:7" ht="12.75">
      <c r="D17" s="1"/>
      <c r="E17" s="6"/>
      <c r="F17" s="54"/>
      <c r="G17" s="52"/>
    </row>
    <row r="18" spans="2:7" ht="13.5" thickBot="1">
      <c r="B18" t="s">
        <v>40</v>
      </c>
      <c r="D18" s="1"/>
      <c r="E18" s="56" t="s">
        <v>41</v>
      </c>
      <c r="F18" s="3" t="s">
        <v>42</v>
      </c>
      <c r="G18" s="53" t="s">
        <v>43</v>
      </c>
    </row>
    <row r="19" spans="2:7" ht="12.75">
      <c r="B19" t="s">
        <v>32</v>
      </c>
      <c r="C19" s="17"/>
      <c r="D19" s="51" t="s">
        <v>5</v>
      </c>
      <c r="E19" s="53">
        <v>5250</v>
      </c>
      <c r="F19" s="3">
        <v>38.46</v>
      </c>
      <c r="G19" s="53">
        <f>F19*E19</f>
        <v>201915</v>
      </c>
    </row>
    <row r="20" spans="3:7" ht="12.75">
      <c r="C20" s="18"/>
      <c r="D20" s="51"/>
      <c r="E20" s="53"/>
      <c r="F20" s="3"/>
      <c r="G20" s="53"/>
    </row>
    <row r="21" spans="3:7" ht="12.75">
      <c r="C21" s="18" t="s">
        <v>33</v>
      </c>
      <c r="D21" s="51" t="s">
        <v>6</v>
      </c>
      <c r="E21" s="53">
        <v>6500</v>
      </c>
      <c r="F21" s="3">
        <v>33.89</v>
      </c>
      <c r="G21" s="53">
        <f>F21*E21</f>
        <v>220285</v>
      </c>
    </row>
    <row r="22" spans="3:7" ht="12.75">
      <c r="C22" s="18"/>
      <c r="D22" s="51"/>
      <c r="E22" s="53"/>
      <c r="F22" s="3"/>
      <c r="G22" s="53"/>
    </row>
    <row r="23" spans="3:7" ht="13.5" thickBot="1">
      <c r="C23" s="19"/>
      <c r="D23" s="51" t="s">
        <v>7</v>
      </c>
      <c r="E23" s="53">
        <v>3500</v>
      </c>
      <c r="F23" s="3">
        <v>48.33</v>
      </c>
      <c r="G23" s="53">
        <f>F23*E23</f>
        <v>169155</v>
      </c>
    </row>
    <row r="24" spans="5:7" ht="13.5" thickBot="1">
      <c r="E24" s="52"/>
      <c r="G24" s="52"/>
    </row>
    <row r="25" spans="5:7" ht="13.5" thickBot="1">
      <c r="E25" s="52"/>
      <c r="F25" t="s">
        <v>44</v>
      </c>
      <c r="G25" s="55">
        <f>SUM(G19:G23)</f>
        <v>591355</v>
      </c>
    </row>
    <row r="26" ht="12.75">
      <c r="G26" s="52"/>
    </row>
    <row r="29" spans="4:6" ht="12.75">
      <c r="D29" s="8" t="s">
        <v>9</v>
      </c>
      <c r="F29" s="8" t="s">
        <v>10</v>
      </c>
    </row>
    <row r="30" spans="3:6" ht="13.5" thickBot="1">
      <c r="C30" s="11" t="s">
        <v>11</v>
      </c>
      <c r="D30" s="5">
        <v>15250</v>
      </c>
      <c r="E30" s="58"/>
      <c r="F30" s="5">
        <v>15250</v>
      </c>
    </row>
    <row r="31" spans="3:6" ht="13.5" thickBot="1">
      <c r="C31" s="20" t="s">
        <v>12</v>
      </c>
      <c r="D31" s="59">
        <v>435</v>
      </c>
      <c r="E31" s="60" t="s">
        <v>45</v>
      </c>
      <c r="F31" s="61">
        <v>325</v>
      </c>
    </row>
    <row r="32" spans="3:6" ht="12.75">
      <c r="C32" s="13" t="s">
        <v>13</v>
      </c>
      <c r="D32" s="42">
        <f>+D31/D30</f>
        <v>0.028524590163934428</v>
      </c>
      <c r="E32" s="6" t="s">
        <v>20</v>
      </c>
      <c r="F32" s="42">
        <f>+F31/F30</f>
        <v>0.021311475409836064</v>
      </c>
    </row>
    <row r="33" spans="3:6" ht="12.75">
      <c r="C33" s="14"/>
      <c r="D33" s="41"/>
      <c r="E33" s="15"/>
      <c r="F33" s="41"/>
    </row>
    <row r="34" ht="12.75">
      <c r="C34" s="35" t="s">
        <v>47</v>
      </c>
    </row>
    <row r="35" ht="12.75">
      <c r="C35" s="35"/>
    </row>
    <row r="36" ht="12.75">
      <c r="C36" s="35"/>
    </row>
    <row r="37" spans="4:6" ht="12.75">
      <c r="D37" s="8" t="s">
        <v>9</v>
      </c>
      <c r="F37" s="8" t="s">
        <v>10</v>
      </c>
    </row>
    <row r="38" spans="3:6" ht="12.75">
      <c r="C38" s="11" t="s">
        <v>14</v>
      </c>
      <c r="D38" s="5">
        <v>591355</v>
      </c>
      <c r="E38" s="58"/>
      <c r="F38" s="5">
        <v>591355</v>
      </c>
    </row>
    <row r="39" spans="3:6" ht="12.75">
      <c r="C39" s="14" t="s">
        <v>34</v>
      </c>
      <c r="D39" s="64">
        <v>16223</v>
      </c>
      <c r="E39" s="65" t="s">
        <v>46</v>
      </c>
      <c r="F39" s="64">
        <v>11014</v>
      </c>
    </row>
    <row r="40" spans="3:6" ht="12.75">
      <c r="C40" s="13" t="s">
        <v>16</v>
      </c>
      <c r="D40" s="62">
        <f>+D39/D38</f>
        <v>0.027433605871261764</v>
      </c>
      <c r="E40" s="63" t="s">
        <v>20</v>
      </c>
      <c r="F40" s="62">
        <f>+F39/F38</f>
        <v>0.018625022194789932</v>
      </c>
    </row>
    <row r="41" spans="3:6" ht="12.75">
      <c r="C41" s="14"/>
      <c r="D41" s="16"/>
      <c r="E41" s="15"/>
      <c r="F41" s="16"/>
    </row>
    <row r="42" ht="12.75">
      <c r="C42" s="43" t="s">
        <v>48</v>
      </c>
    </row>
    <row r="43" ht="12.75">
      <c r="C43" t="s">
        <v>49</v>
      </c>
    </row>
    <row r="44" ht="13.5" thickBot="1"/>
    <row r="45" spans="3:6" ht="13.5" thickBot="1">
      <c r="C45" s="20"/>
      <c r="D45" s="20" t="s">
        <v>9</v>
      </c>
      <c r="E45" s="17" t="s">
        <v>21</v>
      </c>
      <c r="F45" s="23" t="s">
        <v>10</v>
      </c>
    </row>
    <row r="46" spans="4:6" ht="13.5" thickBot="1">
      <c r="D46" s="22"/>
      <c r="E46" s="18" t="s">
        <v>22</v>
      </c>
      <c r="F46" s="24"/>
    </row>
    <row r="47" spans="3:6" ht="12.75">
      <c r="C47" s="26" t="s">
        <v>1</v>
      </c>
      <c r="D47" s="30" t="s">
        <v>35</v>
      </c>
      <c r="E47" s="27">
        <f>183900</f>
        <v>183900</v>
      </c>
      <c r="F47" s="30" t="s">
        <v>37</v>
      </c>
    </row>
    <row r="48" spans="3:6" ht="12.75">
      <c r="C48" s="22"/>
      <c r="D48" s="31">
        <v>5241</v>
      </c>
      <c r="E48" s="6"/>
      <c r="F48" s="31">
        <v>3917</v>
      </c>
    </row>
    <row r="49" spans="3:6" ht="12.75">
      <c r="C49" s="22" t="s">
        <v>17</v>
      </c>
      <c r="D49" s="31" t="s">
        <v>35</v>
      </c>
      <c r="E49" s="6">
        <v>16720</v>
      </c>
      <c r="F49" s="31" t="s">
        <v>37</v>
      </c>
    </row>
    <row r="50" spans="3:6" ht="13.5" thickBot="1">
      <c r="C50" s="28"/>
      <c r="D50" s="32">
        <v>477</v>
      </c>
      <c r="E50" s="29"/>
      <c r="F50" s="32">
        <v>356</v>
      </c>
    </row>
    <row r="51" spans="3:6" ht="12.75">
      <c r="C51" s="26" t="s">
        <v>18</v>
      </c>
      <c r="D51" s="33" t="s">
        <v>36</v>
      </c>
      <c r="E51" s="27">
        <v>136012</v>
      </c>
      <c r="F51" s="33" t="s">
        <v>38</v>
      </c>
    </row>
    <row r="52" spans="3:6" ht="13.5" thickBot="1">
      <c r="C52" s="22"/>
      <c r="D52" s="34">
        <v>3740</v>
      </c>
      <c r="E52" s="6"/>
      <c r="F52" s="34">
        <v>2530</v>
      </c>
    </row>
    <row r="53" spans="3:6" ht="13.5" thickBot="1">
      <c r="C53" s="20" t="s">
        <v>19</v>
      </c>
      <c r="D53" s="2">
        <f>SUM(D47:D52)</f>
        <v>9458</v>
      </c>
      <c r="E53" s="25"/>
      <c r="F53" s="2">
        <f>SUM(F47:F52)</f>
        <v>6803</v>
      </c>
    </row>
    <row r="56" spans="4:5" ht="12.75">
      <c r="D56">
        <f>+D57-D58</f>
        <v>8820</v>
      </c>
      <c r="E56" s="66">
        <f>+E58/E57</f>
        <v>0.9799999999999999</v>
      </c>
    </row>
    <row r="57" spans="2:5" ht="13.5" thickBot="1">
      <c r="B57" s="49" t="s">
        <v>23</v>
      </c>
      <c r="D57">
        <v>441000</v>
      </c>
      <c r="E57" s="52">
        <f>+D57/E19</f>
        <v>84</v>
      </c>
    </row>
    <row r="58" spans="3:5" ht="13.5" thickBot="1">
      <c r="C58" s="36" t="s">
        <v>31</v>
      </c>
      <c r="D58" s="17">
        <v>432180</v>
      </c>
      <c r="E58">
        <f>D58/5250</f>
        <v>82.32</v>
      </c>
    </row>
    <row r="59" spans="3:7" ht="13.5" thickBot="1">
      <c r="C59" s="20"/>
      <c r="D59" s="2" t="s">
        <v>24</v>
      </c>
      <c r="E59" s="2" t="s">
        <v>25</v>
      </c>
      <c r="F59" s="21" t="s">
        <v>7</v>
      </c>
      <c r="G59" s="40" t="s">
        <v>8</v>
      </c>
    </row>
    <row r="60" spans="4:7" ht="13.5" thickBot="1">
      <c r="D60" s="18"/>
      <c r="E60" s="18"/>
      <c r="G60" s="39"/>
    </row>
    <row r="61" spans="3:7" ht="13.5" thickBot="1">
      <c r="C61" s="26" t="s">
        <v>26</v>
      </c>
      <c r="D61" s="46">
        <v>0.035</v>
      </c>
      <c r="E61" s="46">
        <v>0.04</v>
      </c>
      <c r="F61" s="47">
        <v>0.015</v>
      </c>
      <c r="G61" s="39"/>
    </row>
    <row r="62" spans="3:7" ht="13.5" thickBot="1">
      <c r="C62" s="28" t="s">
        <v>29</v>
      </c>
      <c r="D62" s="50">
        <f>D61*D58</f>
        <v>15126.300000000001</v>
      </c>
      <c r="E62" s="19">
        <v>12847</v>
      </c>
      <c r="F62" s="37">
        <v>4888</v>
      </c>
      <c r="G62" s="44">
        <f>SUM(D62:F62)</f>
        <v>32861.3</v>
      </c>
    </row>
    <row r="63" spans="4:7" ht="13.5" thickBot="1">
      <c r="D63" s="18"/>
      <c r="E63" s="18"/>
      <c r="G63" s="44"/>
    </row>
    <row r="64" spans="3:7" ht="12.75">
      <c r="C64" s="26" t="s">
        <v>28</v>
      </c>
      <c r="D64" s="46">
        <v>0.015</v>
      </c>
      <c r="E64" s="46">
        <v>0.01</v>
      </c>
      <c r="F64" s="47">
        <v>0</v>
      </c>
      <c r="G64" s="44"/>
    </row>
    <row r="65" spans="3:7" ht="12.75">
      <c r="C65" s="38" t="s">
        <v>27</v>
      </c>
      <c r="D65" s="18"/>
      <c r="E65" s="18"/>
      <c r="F65" s="7"/>
      <c r="G65" s="44"/>
    </row>
    <row r="66" spans="3:7" ht="13.5" thickBot="1">
      <c r="C66" s="28" t="s">
        <v>30</v>
      </c>
      <c r="D66" s="48">
        <f>+D64*D58</f>
        <v>6482.7</v>
      </c>
      <c r="E66" s="19">
        <v>3212</v>
      </c>
      <c r="F66" s="37">
        <v>0</v>
      </c>
      <c r="G66" s="45">
        <f>SUM(D66:F66)</f>
        <v>9694.7</v>
      </c>
    </row>
    <row r="81" spans="4:6" ht="12.75">
      <c r="D81" s="8" t="s">
        <v>9</v>
      </c>
      <c r="F81" s="8" t="s">
        <v>10</v>
      </c>
    </row>
    <row r="82" spans="3:6" ht="12.75">
      <c r="C82" s="11" t="s">
        <v>11</v>
      </c>
      <c r="D82" s="8"/>
      <c r="E82" s="12"/>
      <c r="F82" s="8"/>
    </row>
    <row r="83" spans="3:6" ht="12.75">
      <c r="C83" s="11"/>
      <c r="D83" s="8"/>
      <c r="E83" s="12"/>
      <c r="F83" s="8"/>
    </row>
    <row r="84" spans="3:6" ht="12.75">
      <c r="C84" s="14" t="s">
        <v>12</v>
      </c>
      <c r="D84" s="10"/>
      <c r="E84" s="15"/>
      <c r="F84" s="10"/>
    </row>
    <row r="85" spans="3:6" ht="12.75">
      <c r="C85" s="13"/>
      <c r="D85" s="9"/>
      <c r="E85" s="7"/>
      <c r="F85" s="9"/>
    </row>
    <row r="86" spans="3:6" ht="12.75">
      <c r="C86" s="13" t="s">
        <v>13</v>
      </c>
      <c r="D86" s="9"/>
      <c r="E86" s="7"/>
      <c r="F86" s="9"/>
    </row>
    <row r="87" spans="3:6" ht="12.75">
      <c r="C87" s="14"/>
      <c r="D87" s="10"/>
      <c r="E87" s="15"/>
      <c r="F87" s="10"/>
    </row>
    <row r="90" spans="4:6" ht="12.75">
      <c r="D90" s="8" t="s">
        <v>9</v>
      </c>
      <c r="F90" s="8" t="s">
        <v>10</v>
      </c>
    </row>
    <row r="91" spans="3:6" ht="12.75">
      <c r="C91" s="11" t="s">
        <v>14</v>
      </c>
      <c r="D91" s="8"/>
      <c r="E91" s="12"/>
      <c r="F91" s="8"/>
    </row>
    <row r="92" spans="3:6" ht="12.75">
      <c r="C92" s="11"/>
      <c r="D92" s="8"/>
      <c r="E92" s="12"/>
      <c r="F92" s="8"/>
    </row>
    <row r="93" spans="3:6" ht="12.75">
      <c r="C93" s="14" t="s">
        <v>15</v>
      </c>
      <c r="D93" s="10"/>
      <c r="E93" s="15"/>
      <c r="F93" s="10"/>
    </row>
    <row r="94" spans="3:6" ht="12.75">
      <c r="C94" s="13"/>
      <c r="D94" s="9"/>
      <c r="E94" s="7"/>
      <c r="F94" s="9"/>
    </row>
    <row r="95" spans="3:6" ht="12.75">
      <c r="C95" s="13" t="s">
        <v>16</v>
      </c>
      <c r="D95" s="9"/>
      <c r="E95" s="7"/>
      <c r="F95" s="9"/>
    </row>
    <row r="96" spans="3:6" ht="12.75">
      <c r="C96" s="14"/>
      <c r="D96" s="10"/>
      <c r="E96" s="15"/>
      <c r="F96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SEGMI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SCILIEN</dc:creator>
  <cp:keywords/>
  <dc:description/>
  <cp:lastModifiedBy>scilien</cp:lastModifiedBy>
  <dcterms:created xsi:type="dcterms:W3CDTF">2008-02-13T10:53:43Z</dcterms:created>
  <dcterms:modified xsi:type="dcterms:W3CDTF">2010-03-27T10:34:33Z</dcterms:modified>
  <cp:category/>
  <cp:version/>
  <cp:contentType/>
  <cp:contentStatus/>
</cp:coreProperties>
</file>