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00" yWindow="300" windowWidth="11355" windowHeight="8190" activeTab="0"/>
  </bookViews>
  <sheets>
    <sheet name="Pythagor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<sst xmlns="http://schemas.openxmlformats.org/spreadsheetml/2006/main" count="3" uniqueCount="3">
  <si>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إذا كان المثلث ABC قائم في َA فإن   AB²+AC²=  BC²     </t>
  </si>
  <si>
    <t>مساحة هذا المثلث  هي</t>
  </si>
  <si>
    <t xml:space="preserve"> و محيط  هو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</si>
</sst>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5"/>
      <name val="Arabic Transparent"/>
      <family val="0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28"/>
      <color indexed="10"/>
      <name val="Arial"/>
      <family val="2"/>
    </font>
    <font>
      <b/>
      <sz val="25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"/>
      <color indexed="9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3"/>
      </patternFill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31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 hidden="1"/>
    </xf>
    <xf numFmtId="0" fontId="23" fillId="24" borderId="0" xfId="0" applyFont="1" applyFill="1" applyAlignment="1" applyProtection="1">
      <alignment vertical="center"/>
      <protection hidden="1"/>
    </xf>
    <xf numFmtId="2" fontId="22" fillId="24" borderId="0" xfId="0" applyNumberFormat="1" applyFont="1" applyFill="1" applyAlignment="1" applyProtection="1">
      <alignment horizontal="center"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2" fontId="4" fillId="24" borderId="0" xfId="0" applyNumberFormat="1" applyFont="1" applyFill="1" applyBorder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horizontal="center" vertical="center"/>
      <protection hidden="1"/>
    </xf>
    <xf numFmtId="0" fontId="25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2" fontId="23" fillId="24" borderId="0" xfId="0" applyNumberFormat="1" applyFont="1" applyFill="1" applyAlignment="1" applyProtection="1">
      <alignment horizontal="center" vertical="center"/>
      <protection hidden="1"/>
    </xf>
    <xf numFmtId="0" fontId="22" fillId="7" borderId="0" xfId="0" applyFont="1" applyFill="1" applyBorder="1" applyAlignment="1" applyProtection="1">
      <alignment horizontal="center" vertical="center"/>
      <protection hidden="1" locked="0"/>
    </xf>
    <xf numFmtId="0" fontId="22" fillId="25" borderId="0" xfId="0" applyFont="1" applyFill="1" applyBorder="1" applyAlignment="1" applyProtection="1">
      <alignment horizontal="center" vertical="center"/>
      <protection hidden="1" locked="0"/>
    </xf>
    <xf numFmtId="2" fontId="31" fillId="24" borderId="0" xfId="0" applyNumberFormat="1" applyFont="1" applyFill="1" applyBorder="1" applyAlignment="1" applyProtection="1">
      <alignment vertical="center"/>
      <protection hidden="1"/>
    </xf>
    <xf numFmtId="0" fontId="31" fillId="24" borderId="0" xfId="0" applyFont="1" applyFill="1" applyAlignment="1" applyProtection="1">
      <alignment vertical="center"/>
      <protection hidden="1"/>
    </xf>
    <xf numFmtId="0" fontId="31" fillId="24" borderId="0" xfId="0" applyFont="1" applyFill="1" applyBorder="1" applyAlignment="1" applyProtection="1">
      <alignment vertical="center"/>
      <protection hidden="1"/>
    </xf>
    <xf numFmtId="2" fontId="26" fillId="26" borderId="10" xfId="0" applyNumberFormat="1" applyFont="1" applyFill="1" applyBorder="1" applyAlignment="1" applyProtection="1">
      <alignment horizontal="center" vertical="center"/>
      <protection hidden="1"/>
    </xf>
    <xf numFmtId="2" fontId="26" fillId="26" borderId="11" xfId="0" applyNumberFormat="1" applyFont="1" applyFill="1" applyBorder="1" applyAlignment="1" applyProtection="1">
      <alignment horizontal="center" vertical="center"/>
      <protection hidden="1"/>
    </xf>
    <xf numFmtId="2" fontId="26" fillId="26" borderId="12" xfId="0" applyNumberFormat="1" applyFont="1" applyFill="1" applyBorder="1" applyAlignment="1" applyProtection="1">
      <alignment horizontal="center" vertical="center"/>
      <protection hidden="1"/>
    </xf>
    <xf numFmtId="2" fontId="26" fillId="26" borderId="13" xfId="0" applyNumberFormat="1" applyFont="1" applyFill="1" applyBorder="1" applyAlignment="1" applyProtection="1">
      <alignment horizontal="center" vertical="center"/>
      <protection hidden="1"/>
    </xf>
    <xf numFmtId="0" fontId="27" fillId="27" borderId="14" xfId="0" applyFont="1" applyFill="1" applyBorder="1" applyAlignment="1" applyProtection="1">
      <alignment horizontal="center" vertical="top"/>
      <protection hidden="1"/>
    </xf>
    <xf numFmtId="0" fontId="27" fillId="27" borderId="15" xfId="0" applyFont="1" applyFill="1" applyBorder="1" applyAlignment="1" applyProtection="1">
      <alignment horizontal="center" vertical="top"/>
      <protection hidden="1"/>
    </xf>
    <xf numFmtId="0" fontId="27" fillId="27" borderId="16" xfId="0" applyFont="1" applyFill="1" applyBorder="1" applyAlignment="1" applyProtection="1">
      <alignment horizontal="center" vertical="top"/>
      <protection hidden="1"/>
    </xf>
    <xf numFmtId="0" fontId="27" fillId="27" borderId="17" xfId="0" applyFont="1" applyFill="1" applyBorder="1" applyAlignment="1" applyProtection="1">
      <alignment horizontal="center" vertical="top"/>
      <protection hidden="1"/>
    </xf>
    <xf numFmtId="0" fontId="27" fillId="27" borderId="0" xfId="0" applyFont="1" applyFill="1" applyBorder="1" applyAlignment="1" applyProtection="1">
      <alignment horizontal="center" vertical="top"/>
      <protection hidden="1"/>
    </xf>
    <xf numFmtId="0" fontId="27" fillId="27" borderId="18" xfId="0" applyFont="1" applyFill="1" applyBorder="1" applyAlignment="1" applyProtection="1">
      <alignment horizontal="center" vertical="top"/>
      <protection hidden="1"/>
    </xf>
    <xf numFmtId="0" fontId="27" fillId="27" borderId="19" xfId="0" applyFont="1" applyFill="1" applyBorder="1" applyAlignment="1" applyProtection="1">
      <alignment horizontal="center" vertical="top"/>
      <protection hidden="1"/>
    </xf>
    <xf numFmtId="0" fontId="27" fillId="27" borderId="20" xfId="0" applyFont="1" applyFill="1" applyBorder="1" applyAlignment="1" applyProtection="1">
      <alignment horizontal="center" vertical="top"/>
      <protection hidden="1"/>
    </xf>
    <xf numFmtId="0" fontId="27" fillId="27" borderId="21" xfId="0" applyFont="1" applyFill="1" applyBorder="1" applyAlignment="1" applyProtection="1">
      <alignment horizontal="center" vertical="top"/>
      <protection hidden="1"/>
    </xf>
    <xf numFmtId="0" fontId="30" fillId="24" borderId="22" xfId="0" applyFont="1" applyFill="1" applyBorder="1" applyAlignment="1" applyProtection="1">
      <alignment horizontal="left" vertical="center"/>
      <protection hidden="1"/>
    </xf>
    <xf numFmtId="0" fontId="30" fillId="24" borderId="0" xfId="0" applyFont="1" applyFill="1" applyAlignment="1" applyProtection="1">
      <alignment horizontal="left" vertical="center"/>
      <protection hidden="1"/>
    </xf>
    <xf numFmtId="0" fontId="24" fillId="24" borderId="0" xfId="0" applyFont="1" applyFill="1" applyAlignment="1" applyProtection="1">
      <alignment horizontal="left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366FF"/>
      </font>
      <fill>
        <patternFill patternType="solid">
          <fgColor rgb="FFCCFFFF"/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76200</xdr:rowOff>
    </xdr:from>
    <xdr:to>
      <xdr:col>6</xdr:col>
      <xdr:colOff>238125</xdr:colOff>
      <xdr:row>17</xdr:row>
      <xdr:rowOff>114300</xdr:rowOff>
    </xdr:to>
    <xdr:sp>
      <xdr:nvSpPr>
        <xdr:cNvPr id="1" name="AutoShape 1" descr="Marbre blanc"/>
        <xdr:cNvSpPr>
          <a:spLocks/>
        </xdr:cNvSpPr>
      </xdr:nvSpPr>
      <xdr:spPr>
        <a:xfrm>
          <a:off x="1143000" y="1790700"/>
          <a:ext cx="3067050" cy="1943100"/>
        </a:xfrm>
        <a:prstGeom prst="rtTriangle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133350</xdr:rowOff>
    </xdr:from>
    <xdr:to>
      <xdr:col>9</xdr:col>
      <xdr:colOff>57150</xdr:colOff>
      <xdr:row>8</xdr:row>
      <xdr:rowOff>133350</xdr:rowOff>
    </xdr:to>
    <xdr:sp>
      <xdr:nvSpPr>
        <xdr:cNvPr id="2" name="WordArt 2" descr="Marbre blanc"/>
        <xdr:cNvSpPr>
          <a:spLocks/>
        </xdr:cNvSpPr>
      </xdr:nvSpPr>
      <xdr:spPr>
        <a:xfrm>
          <a:off x="1743075" y="1085850"/>
          <a:ext cx="4848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72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/>
              </a:solidFill>
              <a:latin typeface="Arabic Transparent"/>
              <a:cs typeface="Arabic Transparent"/>
            </a:rPr>
            <a:t>نظرية فثاعورس
</a:t>
          </a:r>
        </a:p>
      </xdr:txBody>
    </xdr:sp>
    <xdr:clientData/>
  </xdr:twoCellAnchor>
  <xdr:oneCellAnchor>
    <xdr:from>
      <xdr:col>1</xdr:col>
      <xdr:colOff>657225</xdr:colOff>
      <xdr:row>17</xdr:row>
      <xdr:rowOff>180975</xdr:rowOff>
    </xdr:from>
    <xdr:ext cx="361950" cy="476250"/>
    <xdr:sp>
      <xdr:nvSpPr>
        <xdr:cNvPr id="3" name="Rectangle 4"/>
        <xdr:cNvSpPr>
          <a:spLocks/>
        </xdr:cNvSpPr>
      </xdr:nvSpPr>
      <xdr:spPr>
        <a:xfrm>
          <a:off x="819150" y="3800475"/>
          <a:ext cx="361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500" b="1" i="0" u="none" baseline="0"/>
            <a:t>A</a:t>
          </a:r>
        </a:p>
      </xdr:txBody>
    </xdr:sp>
    <xdr:clientData/>
  </xdr:oneCellAnchor>
  <xdr:oneCellAnchor>
    <xdr:from>
      <xdr:col>1</xdr:col>
      <xdr:colOff>609600</xdr:colOff>
      <xdr:row>8</xdr:row>
      <xdr:rowOff>104775</xdr:rowOff>
    </xdr:from>
    <xdr:ext cx="352425" cy="476250"/>
    <xdr:sp>
      <xdr:nvSpPr>
        <xdr:cNvPr id="4" name="Rectangle 5"/>
        <xdr:cNvSpPr>
          <a:spLocks/>
        </xdr:cNvSpPr>
      </xdr:nvSpPr>
      <xdr:spPr>
        <a:xfrm>
          <a:off x="771525" y="1628775"/>
          <a:ext cx="352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500" b="1" i="0" u="none" baseline="0"/>
            <a:t>B</a:t>
          </a:r>
        </a:p>
      </xdr:txBody>
    </xdr:sp>
    <xdr:clientData/>
  </xdr:oneCellAnchor>
  <xdr:oneCellAnchor>
    <xdr:from>
      <xdr:col>6</xdr:col>
      <xdr:colOff>219075</xdr:colOff>
      <xdr:row>17</xdr:row>
      <xdr:rowOff>114300</xdr:rowOff>
    </xdr:from>
    <xdr:ext cx="352425" cy="485775"/>
    <xdr:sp>
      <xdr:nvSpPr>
        <xdr:cNvPr id="5" name="Rectangle 6"/>
        <xdr:cNvSpPr>
          <a:spLocks/>
        </xdr:cNvSpPr>
      </xdr:nvSpPr>
      <xdr:spPr>
        <a:xfrm>
          <a:off x="4191000" y="3733800"/>
          <a:ext cx="352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500" b="1" i="0" u="none" baseline="0"/>
            <a:t>C</a:t>
          </a:r>
        </a:p>
      </xdr:txBody>
    </xdr:sp>
    <xdr:clientData/>
  </xdr:oneCellAnchor>
  <xdr:twoCellAnchor>
    <xdr:from>
      <xdr:col>4</xdr:col>
      <xdr:colOff>152400</xdr:colOff>
      <xdr:row>12</xdr:row>
      <xdr:rowOff>9525</xdr:rowOff>
    </xdr:from>
    <xdr:to>
      <xdr:col>4</xdr:col>
      <xdr:colOff>457200</xdr:colOff>
      <xdr:row>13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2600325" y="2486025"/>
          <a:ext cx="30480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14</xdr:row>
      <xdr:rowOff>190500</xdr:rowOff>
    </xdr:from>
    <xdr:to>
      <xdr:col>2</xdr:col>
      <xdr:colOff>209550</xdr:colOff>
      <xdr:row>14</xdr:row>
      <xdr:rowOff>200025</xdr:rowOff>
    </xdr:to>
    <xdr:sp>
      <xdr:nvSpPr>
        <xdr:cNvPr id="7" name="Line 9"/>
        <xdr:cNvSpPr>
          <a:spLocks/>
        </xdr:cNvSpPr>
      </xdr:nvSpPr>
      <xdr:spPr>
        <a:xfrm>
          <a:off x="857250" y="3048000"/>
          <a:ext cx="2762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16</xdr:row>
      <xdr:rowOff>180975</xdr:rowOff>
    </xdr:from>
    <xdr:to>
      <xdr:col>3</xdr:col>
      <xdr:colOff>381000</xdr:colOff>
      <xdr:row>19</xdr:row>
      <xdr:rowOff>19050</xdr:rowOff>
    </xdr:to>
    <xdr:sp>
      <xdr:nvSpPr>
        <xdr:cNvPr id="8" name="Line 10"/>
        <xdr:cNvSpPr>
          <a:spLocks/>
        </xdr:cNvSpPr>
      </xdr:nvSpPr>
      <xdr:spPr>
        <a:xfrm flipV="1">
          <a:off x="2038350" y="3609975"/>
          <a:ext cx="2857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15</xdr:row>
      <xdr:rowOff>161925</xdr:rowOff>
    </xdr:from>
    <xdr:to>
      <xdr:col>2</xdr:col>
      <xdr:colOff>495300</xdr:colOff>
      <xdr:row>17</xdr:row>
      <xdr:rowOff>95250</xdr:rowOff>
    </xdr:to>
    <xdr:sp>
      <xdr:nvSpPr>
        <xdr:cNvPr id="9" name="Rectangle 11"/>
        <xdr:cNvSpPr>
          <a:spLocks/>
        </xdr:cNvSpPr>
      </xdr:nvSpPr>
      <xdr:spPr>
        <a:xfrm>
          <a:off x="1152525" y="3400425"/>
          <a:ext cx="266700" cy="3143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38100</xdr:rowOff>
    </xdr:from>
    <xdr:to>
      <xdr:col>9</xdr:col>
      <xdr:colOff>457200</xdr:colOff>
      <xdr:row>14</xdr:row>
      <xdr:rowOff>209550</xdr:rowOff>
    </xdr:to>
    <xdr:sp>
      <xdr:nvSpPr>
        <xdr:cNvPr id="10" name="Rectangle 12"/>
        <xdr:cNvSpPr>
          <a:spLocks/>
        </xdr:cNvSpPr>
      </xdr:nvSpPr>
      <xdr:spPr>
        <a:xfrm>
          <a:off x="3714750" y="2514600"/>
          <a:ext cx="3276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أ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دخل  الأطول AB و  AC في الخليتين الملونتين بأزرق  ستتحصل عن طول BC</a:t>
          </a:r>
        </a:p>
      </xdr:txBody>
    </xdr:sp>
    <xdr:clientData/>
  </xdr:twoCellAnchor>
  <xdr:twoCellAnchor>
    <xdr:from>
      <xdr:col>12</xdr:col>
      <xdr:colOff>76200</xdr:colOff>
      <xdr:row>1</xdr:row>
      <xdr:rowOff>38100</xdr:rowOff>
    </xdr:from>
    <xdr:to>
      <xdr:col>14</xdr:col>
      <xdr:colOff>390525</xdr:colOff>
      <xdr:row>7</xdr:row>
      <xdr:rowOff>19050</xdr:rowOff>
    </xdr:to>
    <xdr:sp>
      <xdr:nvSpPr>
        <xdr:cNvPr id="11" name="Oval 14"/>
        <xdr:cNvSpPr>
          <a:spLocks/>
        </xdr:cNvSpPr>
      </xdr:nvSpPr>
      <xdr:spPr>
        <a:xfrm>
          <a:off x="8896350" y="228600"/>
          <a:ext cx="18383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عمل منجز من طرف الأستاذ بلفرد نصرالدين إكمالية الأمبر عبد القادر الجلفة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O21"/>
  <sheetViews>
    <sheetView showGridLines="0" showRowColHeaders="0" tabSelected="1" zoomScale="75" zoomScaleNormal="75" zoomScalePageLayoutView="0" workbookViewId="0" topLeftCell="A1">
      <selection activeCell="D20" sqref="D20"/>
    </sheetView>
  </sheetViews>
  <sheetFormatPr defaultColWidth="11.421875" defaultRowHeight="15" customHeight="1" zeroHeight="1"/>
  <cols>
    <col min="1" max="1" width="2.421875" style="1" customWidth="1"/>
    <col min="2" max="8" width="11.421875" style="1" customWidth="1"/>
    <col min="9" max="9" width="15.57421875" style="1" bestFit="1" customWidth="1"/>
    <col min="10" max="15" width="11.421875" style="1" customWidth="1"/>
    <col min="16" max="16384" width="0" style="1" hidden="1" customWidth="1"/>
  </cols>
  <sheetData>
    <row r="1" spans="38:41" ht="15" customHeight="1">
      <c r="AL1" s="2"/>
      <c r="AM1" s="2"/>
      <c r="AN1" s="2"/>
      <c r="AO1" s="2"/>
    </row>
    <row r="2" spans="2:4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L2" s="2"/>
      <c r="AM2" s="14">
        <f>IF(B15="","",IF(D20="","",1))</f>
        <v>1</v>
      </c>
      <c r="AN2" s="14"/>
      <c r="AO2" s="13"/>
    </row>
    <row r="3" spans="2:41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AL3" s="2"/>
      <c r="AM3" s="14">
        <f>IF(AM2=1,SQRT(B15*B15+D20*D20),"")</f>
        <v>8.246211251235321</v>
      </c>
      <c r="AN3" s="14">
        <f>IF(AM3="","",1)</f>
        <v>1</v>
      </c>
      <c r="AO3" s="13"/>
    </row>
    <row r="4" spans="2:41" ht="15" customHeight="1" thickTop="1">
      <c r="B4" s="19" t="s">
        <v>0</v>
      </c>
      <c r="C4" s="20"/>
      <c r="D4" s="20"/>
      <c r="E4" s="20"/>
      <c r="F4" s="20"/>
      <c r="G4" s="20"/>
      <c r="H4" s="20"/>
      <c r="I4" s="20"/>
      <c r="J4" s="20"/>
      <c r="K4" s="21"/>
      <c r="L4" s="2"/>
      <c r="AL4" s="2"/>
      <c r="AM4" s="14">
        <f>IF(B15="","",IF(E13="","",2))</f>
      </c>
      <c r="AN4" s="14"/>
      <c r="AO4" s="13"/>
    </row>
    <row r="5" spans="2:41" ht="15" customHeight="1">
      <c r="B5" s="22"/>
      <c r="C5" s="23"/>
      <c r="D5" s="23"/>
      <c r="E5" s="23"/>
      <c r="F5" s="23"/>
      <c r="G5" s="23"/>
      <c r="H5" s="23"/>
      <c r="I5" s="23"/>
      <c r="J5" s="23"/>
      <c r="K5" s="24"/>
      <c r="L5" s="2"/>
      <c r="AL5" s="2"/>
      <c r="AM5" s="14">
        <f>IF(AM4=2,SQRT(E13*E13-B15*B15),"")</f>
      </c>
      <c r="AN5" s="14">
        <f>IF(AM5="","",2)</f>
      </c>
      <c r="AO5" s="13"/>
    </row>
    <row r="6" spans="2:41" ht="15" customHeight="1">
      <c r="B6" s="22"/>
      <c r="C6" s="23"/>
      <c r="D6" s="23"/>
      <c r="E6" s="23"/>
      <c r="F6" s="23"/>
      <c r="G6" s="23"/>
      <c r="H6" s="23"/>
      <c r="I6" s="23"/>
      <c r="J6" s="23"/>
      <c r="K6" s="24"/>
      <c r="L6" s="2"/>
      <c r="AL6" s="2"/>
      <c r="AM6" s="14">
        <f>IF(E13="","",IF(D20="","",3))</f>
      </c>
      <c r="AN6" s="14"/>
      <c r="AO6" s="13"/>
    </row>
    <row r="7" spans="2:41" ht="15" customHeight="1">
      <c r="B7" s="22"/>
      <c r="C7" s="23"/>
      <c r="D7" s="23"/>
      <c r="E7" s="23"/>
      <c r="F7" s="23"/>
      <c r="G7" s="23"/>
      <c r="H7" s="23"/>
      <c r="I7" s="23"/>
      <c r="J7" s="23"/>
      <c r="K7" s="24"/>
      <c r="L7" s="2"/>
      <c r="AL7" s="2"/>
      <c r="AM7" s="14">
        <f>IF(AM6=3,SQRT(E13*E13-D20*D20),"")</f>
      </c>
      <c r="AN7" s="14">
        <f>IF(AM7="","",3)</f>
      </c>
      <c r="AO7" s="13"/>
    </row>
    <row r="8" spans="2:41" ht="15" customHeight="1">
      <c r="B8" s="22"/>
      <c r="C8" s="23"/>
      <c r="D8" s="23"/>
      <c r="E8" s="23"/>
      <c r="F8" s="23"/>
      <c r="G8" s="23"/>
      <c r="H8" s="23"/>
      <c r="I8" s="23"/>
      <c r="J8" s="23"/>
      <c r="K8" s="24"/>
      <c r="L8" s="2"/>
      <c r="AL8" s="2"/>
      <c r="AM8" s="14"/>
      <c r="AN8" s="14">
        <f>SUM(AN3,AN5,AN7)</f>
        <v>1</v>
      </c>
      <c r="AO8" s="13"/>
    </row>
    <row r="9" spans="2:41" ht="15" customHeight="1" thickBot="1">
      <c r="B9" s="25"/>
      <c r="C9" s="26"/>
      <c r="D9" s="26"/>
      <c r="E9" s="26"/>
      <c r="F9" s="26"/>
      <c r="G9" s="26"/>
      <c r="H9" s="26"/>
      <c r="I9" s="26"/>
      <c r="J9" s="26"/>
      <c r="K9" s="27"/>
      <c r="L9" s="2"/>
      <c r="AL9" s="2"/>
      <c r="AM9" s="12">
        <f>IF(D20="",IF(E20="","",E20),D20)</f>
        <v>2</v>
      </c>
      <c r="AN9" s="14">
        <f>IF(AM9="","",AM9)</f>
        <v>2</v>
      </c>
      <c r="AO9" s="13"/>
    </row>
    <row r="10" spans="2:41" ht="15" customHeight="1" thickTop="1">
      <c r="B10" s="2"/>
      <c r="C10" s="2"/>
      <c r="D10" s="2"/>
      <c r="E10" s="2"/>
      <c r="F10" s="2"/>
      <c r="K10" s="2"/>
      <c r="L10" s="2"/>
      <c r="AL10" s="2"/>
      <c r="AM10" s="12">
        <f>IF(B15="",IF(B14="","",B14),B15)</f>
        <v>8</v>
      </c>
      <c r="AN10" s="14">
        <f>IF(AM10="","",AM10)</f>
        <v>8</v>
      </c>
      <c r="AO10" s="13"/>
    </row>
    <row r="11" spans="2:41" ht="15" customHeight="1" thickBot="1">
      <c r="B11" s="2"/>
      <c r="C11" s="2"/>
      <c r="D11" s="2"/>
      <c r="E11" s="2"/>
      <c r="F11" s="2"/>
      <c r="K11" s="2"/>
      <c r="L11" s="2"/>
      <c r="AL11" s="2"/>
      <c r="AM11" s="12">
        <f>IF(E12="",IF(E13="","",E13),E12)</f>
        <v>8.246211251235321</v>
      </c>
      <c r="AN11" s="14">
        <f>IF(AM11="","",AM11)</f>
        <v>8.246211251235321</v>
      </c>
      <c r="AO11" s="13"/>
    </row>
    <row r="12" spans="2:41" ht="30" customHeight="1" thickTop="1">
      <c r="B12" s="2"/>
      <c r="C12" s="2"/>
      <c r="D12" s="2"/>
      <c r="E12" s="3">
        <f>AM3</f>
        <v>8.246211251235321</v>
      </c>
      <c r="F12" s="2"/>
      <c r="K12" s="15">
        <f>AN13</f>
        <v>8</v>
      </c>
      <c r="L12" s="16"/>
      <c r="M12" s="28" t="s">
        <v>1</v>
      </c>
      <c r="N12" s="29"/>
      <c r="O12" s="29"/>
      <c r="P12" s="29"/>
      <c r="AL12" s="4"/>
      <c r="AM12" s="12">
        <f>IF(AN9="","",IF(AN10="","",IF(AN11="","",SUM(AN9:AN11))))</f>
        <v>18.246211251235323</v>
      </c>
      <c r="AN12" s="12">
        <f>IF(AM12="","",ROUND(AM12,2))</f>
        <v>18.25</v>
      </c>
      <c r="AO12" s="13"/>
    </row>
    <row r="13" spans="2:41" ht="15" customHeight="1" thickBot="1">
      <c r="B13" s="2"/>
      <c r="C13" s="2"/>
      <c r="D13" s="2"/>
      <c r="E13" s="6"/>
      <c r="F13" s="2"/>
      <c r="H13" s="7"/>
      <c r="I13" s="7"/>
      <c r="J13" s="7"/>
      <c r="K13" s="17"/>
      <c r="L13" s="18"/>
      <c r="AL13" s="4"/>
      <c r="AM13" s="8">
        <f>IF(AN9="","",IF(AN10="","",AN9*AN10/2))</f>
        <v>8</v>
      </c>
      <c r="AN13" s="5">
        <f>IF(AM13="","",ROUND(AM13,2))</f>
        <v>8</v>
      </c>
      <c r="AO13" s="4"/>
    </row>
    <row r="14" spans="2:41" ht="15" customHeight="1" thickTop="1">
      <c r="B14" s="9">
        <f>AM7</f>
      </c>
      <c r="C14" s="2"/>
      <c r="D14" s="2"/>
      <c r="E14" s="2"/>
      <c r="F14" s="2"/>
      <c r="H14" s="7"/>
      <c r="J14" s="7"/>
      <c r="K14" s="2"/>
      <c r="L14" s="2"/>
      <c r="AL14" s="4"/>
      <c r="AM14" s="4"/>
      <c r="AN14" s="4"/>
      <c r="AO14" s="4"/>
    </row>
    <row r="15" spans="2:41" ht="30" customHeight="1">
      <c r="B15" s="11">
        <v>8</v>
      </c>
      <c r="C15" s="2"/>
      <c r="D15" s="2"/>
      <c r="E15" s="2"/>
      <c r="F15" s="2"/>
      <c r="H15" s="7"/>
      <c r="K15" s="2"/>
      <c r="L15" s="2"/>
      <c r="AL15" s="4"/>
      <c r="AM15" s="4"/>
      <c r="AN15" s="4"/>
      <c r="AO15" s="4"/>
    </row>
    <row r="16" spans="2:41" ht="15" customHeight="1">
      <c r="B16" s="2"/>
      <c r="C16" s="2"/>
      <c r="D16" s="2"/>
      <c r="E16" s="2"/>
      <c r="F16" s="2"/>
      <c r="K16" s="2"/>
      <c r="L16" s="2"/>
      <c r="AL16" s="4"/>
      <c r="AM16" s="4"/>
      <c r="AN16" s="4"/>
      <c r="AO16" s="4"/>
    </row>
    <row r="17" spans="2:12" ht="15" customHeight="1">
      <c r="B17" s="2"/>
      <c r="C17" s="2"/>
      <c r="D17" s="2"/>
      <c r="E17" s="2"/>
      <c r="F17" s="2"/>
      <c r="K17" s="2"/>
      <c r="L17" s="2"/>
    </row>
    <row r="18" spans="2:12" ht="15" customHeight="1" thickBot="1">
      <c r="B18" s="2"/>
      <c r="C18" s="2"/>
      <c r="D18" s="2"/>
      <c r="E18" s="2"/>
      <c r="F18" s="2"/>
      <c r="K18" s="2"/>
      <c r="L18" s="2"/>
    </row>
    <row r="19" spans="2:15" ht="15" customHeight="1" thickTop="1">
      <c r="B19" s="2"/>
      <c r="C19" s="2"/>
      <c r="D19" s="2"/>
      <c r="E19" s="2"/>
      <c r="F19" s="2"/>
      <c r="K19" s="15">
        <f>AN12</f>
        <v>18.25</v>
      </c>
      <c r="L19" s="16"/>
      <c r="M19" s="30" t="s">
        <v>2</v>
      </c>
      <c r="N19" s="30"/>
      <c r="O19" s="30"/>
    </row>
    <row r="20" spans="2:15" ht="30" customHeight="1" thickBot="1">
      <c r="B20" s="2"/>
      <c r="C20" s="2"/>
      <c r="D20" s="10">
        <v>2</v>
      </c>
      <c r="E20" s="9">
        <f>AM5</f>
      </c>
      <c r="F20" s="2"/>
      <c r="K20" s="17"/>
      <c r="L20" s="18"/>
      <c r="M20" s="30"/>
      <c r="N20" s="30"/>
      <c r="O20" s="30"/>
    </row>
    <row r="21" spans="13:15" ht="15" customHeight="1" thickTop="1">
      <c r="M21" s="30"/>
      <c r="N21" s="30"/>
      <c r="O21" s="30"/>
    </row>
  </sheetData>
  <sheetProtection password="C82D" sheet="1" objects="1" scenarios="1" selectLockedCells="1"/>
  <mergeCells count="5">
    <mergeCell ref="K19:L20"/>
    <mergeCell ref="B4:K9"/>
    <mergeCell ref="M12:P12"/>
    <mergeCell ref="K12:L13"/>
    <mergeCell ref="M19:O21"/>
  </mergeCells>
  <conditionalFormatting sqref="B14 E20">
    <cfRule type="cellIs" priority="1" dxfId="4" operator="notEqual" stopIfTrue="1">
      <formula>""</formula>
    </cfRule>
  </conditionalFormatting>
  <conditionalFormatting sqref="E13">
    <cfRule type="expression" priority="2" dxfId="5" stopIfTrue="1">
      <formula>$AN$3=""</formula>
    </cfRule>
  </conditionalFormatting>
  <conditionalFormatting sqref="E12">
    <cfRule type="expression" priority="3" dxfId="6" stopIfTrue="1">
      <formula>$AN$7=""</formula>
    </cfRule>
  </conditionalFormatting>
  <conditionalFormatting sqref="D20 B15">
    <cfRule type="expression" priority="4" dxfId="7" stopIfTrue="1">
      <formula>$AN$7=""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mathier-1d69fdu</dc:creator>
  <cp:keywords/>
  <dc:description/>
  <cp:lastModifiedBy>Admin</cp:lastModifiedBy>
  <dcterms:created xsi:type="dcterms:W3CDTF">2004-12-21T15:40:51Z</dcterms:created>
  <dcterms:modified xsi:type="dcterms:W3CDTF">2002-02-09T16:32:11Z</dcterms:modified>
  <cp:category/>
  <cp:version/>
  <cp:contentType/>
  <cp:contentStatus/>
</cp:coreProperties>
</file>