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5600" windowHeight="9756"/>
  </bookViews>
  <sheets>
    <sheet name="WEEKEND 9TROUS2017 HOMMES" sheetId="1" r:id="rId1"/>
    <sheet name="WEEK END 9TROUS2017 DAMES" sheetId="2" r:id="rId2"/>
  </sheets>
  <definedNames>
    <definedName name="_xlnm.Print_Area" localSheetId="1">'WEEK END 9TROUS2017 DAMES'!$A$2:$AG$40</definedName>
    <definedName name="_xlnm.Print_Area" localSheetId="0">'WEEKEND 9TROUS2017 HOMMES'!$A$1:$AF$86</definedName>
  </definedNames>
  <calcPr calcId="125725"/>
</workbook>
</file>

<file path=xl/calcChain.xml><?xml version="1.0" encoding="utf-8"?>
<calcChain xmlns="http://schemas.openxmlformats.org/spreadsheetml/2006/main">
  <c r="Z85" i="1"/>
  <c r="AA85"/>
  <c r="AB85"/>
  <c r="AC85"/>
  <c r="AD85"/>
  <c r="AE85"/>
  <c r="AF85"/>
  <c r="Y85"/>
  <c r="AA38" i="2"/>
  <c r="AB38"/>
  <c r="AC38"/>
  <c r="AD38"/>
  <c r="AE38"/>
  <c r="AF38"/>
  <c r="AG38"/>
  <c r="Z38"/>
  <c r="AH81" i="1"/>
  <c r="AI81"/>
  <c r="AJ81"/>
  <c r="AK81"/>
  <c r="AH76"/>
  <c r="AI76"/>
  <c r="AJ76"/>
  <c r="AK76"/>
  <c r="AH59"/>
  <c r="AI59"/>
  <c r="AJ59"/>
  <c r="AK59"/>
  <c r="AH71"/>
  <c r="AI71"/>
  <c r="AJ71"/>
  <c r="AK71"/>
  <c r="AH55"/>
  <c r="AI55"/>
  <c r="AJ55"/>
  <c r="AK55"/>
  <c r="AH60"/>
  <c r="AI60"/>
  <c r="AJ60"/>
  <c r="AK60"/>
  <c r="O58"/>
  <c r="P58"/>
  <c r="Q58"/>
  <c r="R58"/>
  <c r="O83"/>
  <c r="P83"/>
  <c r="Q83"/>
  <c r="R83"/>
  <c r="N83" s="1"/>
  <c r="C83" s="1"/>
  <c r="O57"/>
  <c r="P57"/>
  <c r="Q57"/>
  <c r="R57"/>
  <c r="O78"/>
  <c r="P78"/>
  <c r="Q78"/>
  <c r="R78"/>
  <c r="O34"/>
  <c r="P34"/>
  <c r="Q34"/>
  <c r="R34"/>
  <c r="O73"/>
  <c r="P73"/>
  <c r="Q73"/>
  <c r="R73"/>
  <c r="N73" s="1"/>
  <c r="P33" i="2"/>
  <c r="Q33"/>
  <c r="R33"/>
  <c r="S33"/>
  <c r="AI33"/>
  <c r="AJ33"/>
  <c r="AK33"/>
  <c r="AL33"/>
  <c r="AI34"/>
  <c r="AJ34"/>
  <c r="AK34"/>
  <c r="AL34"/>
  <c r="AI32"/>
  <c r="AJ32"/>
  <c r="AK32"/>
  <c r="AL32"/>
  <c r="AI31"/>
  <c r="AJ31"/>
  <c r="AK31"/>
  <c r="AL31"/>
  <c r="AI28"/>
  <c r="AJ28"/>
  <c r="AK28"/>
  <c r="AL28"/>
  <c r="S32"/>
  <c r="R32"/>
  <c r="Q32"/>
  <c r="P32"/>
  <c r="S28"/>
  <c r="R28"/>
  <c r="Q28"/>
  <c r="P28"/>
  <c r="P36"/>
  <c r="Q36"/>
  <c r="R36"/>
  <c r="S36"/>
  <c r="S26"/>
  <c r="R26"/>
  <c r="Q26"/>
  <c r="P26"/>
  <c r="P35"/>
  <c r="Q35"/>
  <c r="R35"/>
  <c r="S35"/>
  <c r="S34"/>
  <c r="R34"/>
  <c r="Q34"/>
  <c r="P34"/>
  <c r="AL36"/>
  <c r="AK36"/>
  <c r="AJ36"/>
  <c r="AI36"/>
  <c r="S18"/>
  <c r="R18"/>
  <c r="Q18"/>
  <c r="P18"/>
  <c r="P31"/>
  <c r="Q31"/>
  <c r="R31"/>
  <c r="S31"/>
  <c r="AL35"/>
  <c r="AK35"/>
  <c r="AJ35"/>
  <c r="AI35"/>
  <c r="S21"/>
  <c r="R21"/>
  <c r="Q21"/>
  <c r="P21"/>
  <c r="P30"/>
  <c r="Q30"/>
  <c r="R30"/>
  <c r="S30"/>
  <c r="AL30"/>
  <c r="AK30"/>
  <c r="AJ30"/>
  <c r="AI30"/>
  <c r="P29"/>
  <c r="Q29"/>
  <c r="R29"/>
  <c r="S29"/>
  <c r="AL29"/>
  <c r="AK29"/>
  <c r="AJ29"/>
  <c r="AI29"/>
  <c r="S19"/>
  <c r="R19"/>
  <c r="Q19"/>
  <c r="P19"/>
  <c r="P25"/>
  <c r="Q25"/>
  <c r="R25"/>
  <c r="S25"/>
  <c r="AL27"/>
  <c r="AK27"/>
  <c r="AJ27"/>
  <c r="AI27"/>
  <c r="AL26"/>
  <c r="AK26"/>
  <c r="AJ26"/>
  <c r="AI26"/>
  <c r="S24"/>
  <c r="R24"/>
  <c r="Q24"/>
  <c r="P24"/>
  <c r="P27"/>
  <c r="Q27"/>
  <c r="R27"/>
  <c r="S27"/>
  <c r="AL25"/>
  <c r="AK25"/>
  <c r="AJ25"/>
  <c r="AI25"/>
  <c r="S22"/>
  <c r="R22"/>
  <c r="Q22"/>
  <c r="P22"/>
  <c r="AL23"/>
  <c r="AK23"/>
  <c r="AJ23"/>
  <c r="AI23"/>
  <c r="S23"/>
  <c r="R23"/>
  <c r="Q23"/>
  <c r="P23"/>
  <c r="AL24"/>
  <c r="AK24"/>
  <c r="AJ24"/>
  <c r="AI24"/>
  <c r="AL21"/>
  <c r="AK21"/>
  <c r="AJ21"/>
  <c r="AI21"/>
  <c r="AL22"/>
  <c r="AK22"/>
  <c r="AJ22"/>
  <c r="AI22"/>
  <c r="AL20"/>
  <c r="AK20"/>
  <c r="AJ20"/>
  <c r="AI20"/>
  <c r="S20"/>
  <c r="R20"/>
  <c r="Q20"/>
  <c r="P20"/>
  <c r="AL19"/>
  <c r="AK19"/>
  <c r="AJ19"/>
  <c r="AI19"/>
  <c r="AL18"/>
  <c r="AK18"/>
  <c r="AJ18"/>
  <c r="AI18"/>
  <c r="AH43" i="1"/>
  <c r="AI43"/>
  <c r="AJ43"/>
  <c r="AK43"/>
  <c r="AH18"/>
  <c r="AI18"/>
  <c r="AJ18"/>
  <c r="AK18"/>
  <c r="AH46"/>
  <c r="AI46"/>
  <c r="AJ46"/>
  <c r="AK46"/>
  <c r="AH21"/>
  <c r="AI21"/>
  <c r="AJ21"/>
  <c r="AK21"/>
  <c r="AH62"/>
  <c r="AI62"/>
  <c r="AJ62"/>
  <c r="AK62"/>
  <c r="AH48"/>
  <c r="AI48"/>
  <c r="AJ48"/>
  <c r="AK48"/>
  <c r="AH56"/>
  <c r="AI56"/>
  <c r="AJ56"/>
  <c r="AK56"/>
  <c r="AH44"/>
  <c r="AI44"/>
  <c r="AJ44"/>
  <c r="AK44"/>
  <c r="AH61"/>
  <c r="AI61"/>
  <c r="AJ61"/>
  <c r="AK61"/>
  <c r="AH45"/>
  <c r="AI45"/>
  <c r="AJ45"/>
  <c r="AK45"/>
  <c r="AH35"/>
  <c r="AI35"/>
  <c r="AJ35"/>
  <c r="AK35"/>
  <c r="AH27"/>
  <c r="AI27"/>
  <c r="AJ27"/>
  <c r="AK27"/>
  <c r="AH26"/>
  <c r="AI26"/>
  <c r="AJ26"/>
  <c r="AK26"/>
  <c r="AH51"/>
  <c r="AI51"/>
  <c r="AJ51"/>
  <c r="AK51"/>
  <c r="AH77"/>
  <c r="AI77"/>
  <c r="AJ77"/>
  <c r="AK77"/>
  <c r="AH53"/>
  <c r="AI53"/>
  <c r="AJ53"/>
  <c r="AK53"/>
  <c r="AH66"/>
  <c r="AI66"/>
  <c r="AJ66"/>
  <c r="AK66"/>
  <c r="AH79"/>
  <c r="AI79"/>
  <c r="AJ79"/>
  <c r="AK79"/>
  <c r="AH32"/>
  <c r="AI32"/>
  <c r="AJ32"/>
  <c r="AK32"/>
  <c r="AH67"/>
  <c r="AI67"/>
  <c r="AJ67"/>
  <c r="AK67"/>
  <c r="AH41"/>
  <c r="AI41"/>
  <c r="AJ41"/>
  <c r="AK41"/>
  <c r="AH36"/>
  <c r="AI36"/>
  <c r="AJ36"/>
  <c r="AK36"/>
  <c r="AH58"/>
  <c r="AI58"/>
  <c r="AJ58"/>
  <c r="AK58"/>
  <c r="AH49"/>
  <c r="AI49"/>
  <c r="AJ49"/>
  <c r="AK49"/>
  <c r="AH34"/>
  <c r="AI34"/>
  <c r="AJ34"/>
  <c r="AK34"/>
  <c r="AH22"/>
  <c r="AI22"/>
  <c r="AJ22"/>
  <c r="AK22"/>
  <c r="AH39"/>
  <c r="AI39"/>
  <c r="AJ39"/>
  <c r="AK39"/>
  <c r="AH78"/>
  <c r="AI78"/>
  <c r="AJ78"/>
  <c r="AK78"/>
  <c r="AH42"/>
  <c r="AI42"/>
  <c r="AJ42"/>
  <c r="AK42"/>
  <c r="AH54"/>
  <c r="AI54"/>
  <c r="AJ54"/>
  <c r="AK54"/>
  <c r="AH50"/>
  <c r="AI50"/>
  <c r="AJ50"/>
  <c r="AK50"/>
  <c r="AH82"/>
  <c r="AI82"/>
  <c r="AJ82"/>
  <c r="AK82"/>
  <c r="AH29"/>
  <c r="AI29"/>
  <c r="AJ29"/>
  <c r="AK29"/>
  <c r="AH68"/>
  <c r="AI68"/>
  <c r="AJ68"/>
  <c r="AK68"/>
  <c r="AH65"/>
  <c r="AI65"/>
  <c r="AJ65"/>
  <c r="AK65"/>
  <c r="AH47"/>
  <c r="AI47"/>
  <c r="AJ47"/>
  <c r="AK47"/>
  <c r="AH83"/>
  <c r="AI83"/>
  <c r="AJ83"/>
  <c r="AK83"/>
  <c r="AH73"/>
  <c r="AI73"/>
  <c r="AJ73"/>
  <c r="AK73"/>
  <c r="AH72"/>
  <c r="AI72"/>
  <c r="AJ72"/>
  <c r="AK72"/>
  <c r="AH57"/>
  <c r="AI57"/>
  <c r="AJ57"/>
  <c r="AK57"/>
  <c r="AH64"/>
  <c r="AI64"/>
  <c r="AJ64"/>
  <c r="AK64"/>
  <c r="AH74"/>
  <c r="AI74"/>
  <c r="AJ74"/>
  <c r="AK74"/>
  <c r="AH52"/>
  <c r="AI52"/>
  <c r="AJ52"/>
  <c r="AK52"/>
  <c r="AH24"/>
  <c r="AI24"/>
  <c r="AJ24"/>
  <c r="AK24"/>
  <c r="AH38"/>
  <c r="AI38"/>
  <c r="AJ38"/>
  <c r="AK38"/>
  <c r="AH40"/>
  <c r="AI40"/>
  <c r="AJ40"/>
  <c r="AK40"/>
  <c r="AH25"/>
  <c r="AI25"/>
  <c r="AJ25"/>
  <c r="AK25"/>
  <c r="AH75"/>
  <c r="AI75"/>
  <c r="AJ75"/>
  <c r="AK75"/>
  <c r="AH69"/>
  <c r="AI69"/>
  <c r="AJ69"/>
  <c r="AK69"/>
  <c r="AH20"/>
  <c r="AI20"/>
  <c r="AJ20"/>
  <c r="AK20"/>
  <c r="AH63"/>
  <c r="AI63"/>
  <c r="AJ63"/>
  <c r="AK63"/>
  <c r="AH28"/>
  <c r="AI28"/>
  <c r="AJ28"/>
  <c r="AK28"/>
  <c r="AH31"/>
  <c r="AI31"/>
  <c r="AJ31"/>
  <c r="AK31"/>
  <c r="AH33"/>
  <c r="AI33"/>
  <c r="AJ33"/>
  <c r="AK33"/>
  <c r="AH70"/>
  <c r="AI70"/>
  <c r="AJ70"/>
  <c r="AK70"/>
  <c r="AH80"/>
  <c r="AI80"/>
  <c r="AJ80"/>
  <c r="AK80"/>
  <c r="AH23"/>
  <c r="AI23"/>
  <c r="AJ23"/>
  <c r="AK23"/>
  <c r="AH19"/>
  <c r="AI19"/>
  <c r="AJ19"/>
  <c r="AK19"/>
  <c r="AH30"/>
  <c r="AI30"/>
  <c r="AJ30"/>
  <c r="AK30"/>
  <c r="AH37"/>
  <c r="AI37"/>
  <c r="AJ37"/>
  <c r="AK37"/>
  <c r="O47"/>
  <c r="P47"/>
  <c r="Q47"/>
  <c r="R47"/>
  <c r="O59"/>
  <c r="P59"/>
  <c r="Q59"/>
  <c r="R59"/>
  <c r="O35"/>
  <c r="P35"/>
  <c r="Q35"/>
  <c r="R35"/>
  <c r="O26"/>
  <c r="P26"/>
  <c r="Q26"/>
  <c r="R26"/>
  <c r="O74"/>
  <c r="P74"/>
  <c r="Q74"/>
  <c r="R74"/>
  <c r="O19"/>
  <c r="P19"/>
  <c r="Q19"/>
  <c r="R19"/>
  <c r="O79"/>
  <c r="P79"/>
  <c r="Q79"/>
  <c r="R79"/>
  <c r="O43"/>
  <c r="P43"/>
  <c r="Q43"/>
  <c r="R43"/>
  <c r="O48"/>
  <c r="P48"/>
  <c r="Q48"/>
  <c r="R48"/>
  <c r="O76"/>
  <c r="P76"/>
  <c r="Q76"/>
  <c r="R76"/>
  <c r="O49"/>
  <c r="P49"/>
  <c r="Q49"/>
  <c r="R49"/>
  <c r="O36"/>
  <c r="P36"/>
  <c r="Q36"/>
  <c r="R36"/>
  <c r="O61"/>
  <c r="P61"/>
  <c r="Q61"/>
  <c r="R61"/>
  <c r="O38"/>
  <c r="P38"/>
  <c r="Q38"/>
  <c r="R38"/>
  <c r="O54"/>
  <c r="P54"/>
  <c r="Q54"/>
  <c r="R54"/>
  <c r="O80"/>
  <c r="P80"/>
  <c r="Q80"/>
  <c r="R80"/>
  <c r="O62"/>
  <c r="P62"/>
  <c r="Q62"/>
  <c r="R62"/>
  <c r="O24"/>
  <c r="P24"/>
  <c r="Q24"/>
  <c r="R24"/>
  <c r="O60"/>
  <c r="P60"/>
  <c r="Q60"/>
  <c r="R60"/>
  <c r="O53"/>
  <c r="P53"/>
  <c r="Q53"/>
  <c r="R53"/>
  <c r="O21"/>
  <c r="P21"/>
  <c r="Q21"/>
  <c r="R21"/>
  <c r="O44"/>
  <c r="P44"/>
  <c r="Q44"/>
  <c r="R44"/>
  <c r="O68"/>
  <c r="P68"/>
  <c r="Q68"/>
  <c r="R68"/>
  <c r="O40"/>
  <c r="P40"/>
  <c r="Q40"/>
  <c r="R40"/>
  <c r="O63"/>
  <c r="P63"/>
  <c r="Q63"/>
  <c r="R63"/>
  <c r="O50"/>
  <c r="P50"/>
  <c r="Q50"/>
  <c r="R50"/>
  <c r="O31"/>
  <c r="P31"/>
  <c r="Q31"/>
  <c r="R31"/>
  <c r="O69"/>
  <c r="P69"/>
  <c r="Q69"/>
  <c r="R69"/>
  <c r="O64"/>
  <c r="P64"/>
  <c r="Q64"/>
  <c r="R64"/>
  <c r="O70"/>
  <c r="P70"/>
  <c r="Q70"/>
  <c r="R70"/>
  <c r="O81"/>
  <c r="P81"/>
  <c r="Q81"/>
  <c r="R81"/>
  <c r="O65"/>
  <c r="P65"/>
  <c r="Q65"/>
  <c r="R65"/>
  <c r="O27"/>
  <c r="P27"/>
  <c r="Q27"/>
  <c r="R27"/>
  <c r="O71"/>
  <c r="P71"/>
  <c r="Q71"/>
  <c r="R71"/>
  <c r="O42"/>
  <c r="P42"/>
  <c r="Q42"/>
  <c r="R42"/>
  <c r="O28"/>
  <c r="P28"/>
  <c r="Q28"/>
  <c r="R28"/>
  <c r="O25"/>
  <c r="P25"/>
  <c r="Q25"/>
  <c r="R25"/>
  <c r="O77"/>
  <c r="P77"/>
  <c r="Q77"/>
  <c r="R77"/>
  <c r="O51"/>
  <c r="P51"/>
  <c r="Q51"/>
  <c r="R51"/>
  <c r="O66"/>
  <c r="P66"/>
  <c r="Q66"/>
  <c r="R66"/>
  <c r="O41"/>
  <c r="P41"/>
  <c r="Q41"/>
  <c r="R41"/>
  <c r="O46"/>
  <c r="P46"/>
  <c r="Q46"/>
  <c r="R46"/>
  <c r="O82"/>
  <c r="P82"/>
  <c r="Q82"/>
  <c r="R82"/>
  <c r="O22"/>
  <c r="P22"/>
  <c r="Q22"/>
  <c r="R22"/>
  <c r="O32"/>
  <c r="P32"/>
  <c r="Q32"/>
  <c r="R32"/>
  <c r="O55"/>
  <c r="P55"/>
  <c r="Q55"/>
  <c r="R55"/>
  <c r="O67"/>
  <c r="P67"/>
  <c r="Q67"/>
  <c r="R67"/>
  <c r="O52"/>
  <c r="P52"/>
  <c r="Q52"/>
  <c r="R52"/>
  <c r="O75"/>
  <c r="P75"/>
  <c r="Q75"/>
  <c r="R75"/>
  <c r="O18"/>
  <c r="P18"/>
  <c r="Q18"/>
  <c r="R18"/>
  <c r="O33"/>
  <c r="P33"/>
  <c r="Q33"/>
  <c r="R33"/>
  <c r="O39"/>
  <c r="P39"/>
  <c r="Q39"/>
  <c r="R39"/>
  <c r="O20"/>
  <c r="P20"/>
  <c r="Q20"/>
  <c r="R20"/>
  <c r="O29"/>
  <c r="P29"/>
  <c r="Q29"/>
  <c r="R29"/>
  <c r="O56"/>
  <c r="P56"/>
  <c r="Q56"/>
  <c r="R56"/>
  <c r="O72"/>
  <c r="P72"/>
  <c r="Q72"/>
  <c r="R72"/>
  <c r="O45"/>
  <c r="P45"/>
  <c r="Q45"/>
  <c r="R45"/>
  <c r="O23"/>
  <c r="P23"/>
  <c r="Q23"/>
  <c r="R23"/>
  <c r="O37"/>
  <c r="P37"/>
  <c r="Q37"/>
  <c r="R37"/>
  <c r="R30"/>
  <c r="Q30"/>
  <c r="P30"/>
  <c r="O30"/>
  <c r="N35"/>
  <c r="N74"/>
  <c r="C74" s="1"/>
  <c r="N79"/>
  <c r="C79" s="1"/>
  <c r="N36"/>
  <c r="N61"/>
  <c r="N54"/>
  <c r="N81"/>
  <c r="C81" s="1"/>
  <c r="N25"/>
  <c r="N82"/>
  <c r="C82" s="1"/>
  <c r="N22"/>
  <c r="N33"/>
  <c r="AH35" i="2" l="1"/>
  <c r="N75" i="1"/>
  <c r="C75" s="1"/>
  <c r="AG81"/>
  <c r="O23" i="2"/>
  <c r="O22"/>
  <c r="O27"/>
  <c r="O24"/>
  <c r="O25"/>
  <c r="O21"/>
  <c r="O31"/>
  <c r="O18"/>
  <c r="O34"/>
  <c r="O32"/>
  <c r="X38"/>
  <c r="N42" i="1"/>
  <c r="N24"/>
  <c r="N49"/>
  <c r="N60"/>
  <c r="N67"/>
  <c r="C67" s="1"/>
  <c r="N64"/>
  <c r="N63"/>
  <c r="N68"/>
  <c r="N62"/>
  <c r="AH33" i="2"/>
  <c r="AH32"/>
  <c r="O19"/>
  <c r="AG41" i="1"/>
  <c r="AG21"/>
  <c r="N56"/>
  <c r="N58"/>
  <c r="N57"/>
  <c r="AH25" i="2"/>
  <c r="AH29"/>
  <c r="AH28"/>
  <c r="AH31"/>
  <c r="AN38"/>
  <c r="AH27"/>
  <c r="AH30"/>
  <c r="N38" i="1"/>
  <c r="N51"/>
  <c r="N40"/>
  <c r="N48"/>
  <c r="N47"/>
  <c r="AM85"/>
  <c r="AG26"/>
  <c r="N37"/>
  <c r="N20"/>
  <c r="N18"/>
  <c r="N32"/>
  <c r="N28"/>
  <c r="N27"/>
  <c r="N31"/>
  <c r="N21"/>
  <c r="C20" s="1"/>
  <c r="N19"/>
  <c r="N26"/>
  <c r="N41"/>
  <c r="N34"/>
  <c r="W85"/>
  <c r="N45"/>
  <c r="N72"/>
  <c r="C72" s="1"/>
  <c r="N52"/>
  <c r="N55"/>
  <c r="N46"/>
  <c r="N66"/>
  <c r="C46" s="1"/>
  <c r="N77"/>
  <c r="C77" s="1"/>
  <c r="N71"/>
  <c r="C71" s="1"/>
  <c r="N65"/>
  <c r="C51" s="1"/>
  <c r="N70"/>
  <c r="C70" s="1"/>
  <c r="N69"/>
  <c r="C69" s="1"/>
  <c r="N50"/>
  <c r="C50" s="1"/>
  <c r="N44"/>
  <c r="N53"/>
  <c r="C66" s="1"/>
  <c r="N80"/>
  <c r="C80" s="1"/>
  <c r="N76"/>
  <c r="C76" s="1"/>
  <c r="N43"/>
  <c r="N59"/>
  <c r="AG47"/>
  <c r="AG67"/>
  <c r="AG56"/>
  <c r="AG46"/>
  <c r="AH24" i="2"/>
  <c r="N39" i="1"/>
  <c r="N30"/>
  <c r="N29"/>
  <c r="C40" s="1"/>
  <c r="N23"/>
  <c r="C36" s="1"/>
  <c r="AH18" i="2"/>
  <c r="AH19"/>
  <c r="AH20"/>
  <c r="X28" s="1"/>
  <c r="AH22"/>
  <c r="AH23"/>
  <c r="O33"/>
  <c r="D33"/>
  <c r="O28"/>
  <c r="AH34"/>
  <c r="N78" i="1"/>
  <c r="C78" s="1"/>
  <c r="AG19"/>
  <c r="W81" s="1"/>
  <c r="AG23"/>
  <c r="AG70"/>
  <c r="AG38"/>
  <c r="AG24"/>
  <c r="AG78"/>
  <c r="AG66"/>
  <c r="AG77"/>
  <c r="AG75"/>
  <c r="AG82"/>
  <c r="AG42"/>
  <c r="AG18"/>
  <c r="AG55"/>
  <c r="AG37"/>
  <c r="AG80"/>
  <c r="W80" s="1"/>
  <c r="AG57"/>
  <c r="AG49"/>
  <c r="X32" i="2"/>
  <c r="X23"/>
  <c r="X31"/>
  <c r="X30"/>
  <c r="X33"/>
  <c r="AH36"/>
  <c r="O36"/>
  <c r="O35"/>
  <c r="D19" s="1"/>
  <c r="O26"/>
  <c r="D26" s="1"/>
  <c r="AH21"/>
  <c r="X27" s="1"/>
  <c r="AH26"/>
  <c r="X26" s="1"/>
  <c r="O20"/>
  <c r="D22" s="1"/>
  <c r="O29"/>
  <c r="D23" s="1"/>
  <c r="O30"/>
  <c r="D21" s="1"/>
  <c r="AG30" i="1"/>
  <c r="AG40"/>
  <c r="AG73"/>
  <c r="W67" s="1"/>
  <c r="AG54"/>
  <c r="AG36"/>
  <c r="AG53"/>
  <c r="W49" s="1"/>
  <c r="AG61"/>
  <c r="AG44"/>
  <c r="AG43"/>
  <c r="AG59"/>
  <c r="AG76"/>
  <c r="W82" s="1"/>
  <c r="AG20"/>
  <c r="AG69"/>
  <c r="W75" s="1"/>
  <c r="AG74"/>
  <c r="AG68"/>
  <c r="AG22"/>
  <c r="AG34"/>
  <c r="AG79"/>
  <c r="AG51"/>
  <c r="AG62"/>
  <c r="AG60"/>
  <c r="W68" s="1"/>
  <c r="AG64"/>
  <c r="AG83"/>
  <c r="AG29"/>
  <c r="AG33"/>
  <c r="W78" s="1"/>
  <c r="AG31"/>
  <c r="W77" s="1"/>
  <c r="AG28"/>
  <c r="AG63"/>
  <c r="AG25"/>
  <c r="AG52"/>
  <c r="W70" s="1"/>
  <c r="AG72"/>
  <c r="AG65"/>
  <c r="W59" s="1"/>
  <c r="AG50"/>
  <c r="AG39"/>
  <c r="AG58"/>
  <c r="W25" s="1"/>
  <c r="AG32"/>
  <c r="AG27"/>
  <c r="AG35"/>
  <c r="AG45"/>
  <c r="AG48"/>
  <c r="W53" s="1"/>
  <c r="AG71"/>
  <c r="C19"/>
  <c r="C30"/>
  <c r="C68"/>
  <c r="C73"/>
  <c r="X34" i="2" l="1"/>
  <c r="D35"/>
  <c r="D27"/>
  <c r="D24"/>
  <c r="X35"/>
  <c r="C18" i="1"/>
  <c r="C42"/>
  <c r="C54"/>
  <c r="C59"/>
  <c r="W41"/>
  <c r="W55"/>
  <c r="W37"/>
  <c r="W76"/>
  <c r="W40"/>
  <c r="C22"/>
  <c r="C57"/>
  <c r="C56"/>
  <c r="C37"/>
  <c r="C23"/>
  <c r="C21"/>
  <c r="C33"/>
  <c r="C32"/>
  <c r="C25"/>
  <c r="D30" i="2"/>
  <c r="D20"/>
  <c r="W39" i="1"/>
  <c r="W30"/>
  <c r="W21"/>
  <c r="W61"/>
  <c r="W56"/>
  <c r="W47"/>
  <c r="C29"/>
  <c r="C53"/>
  <c r="C52"/>
  <c r="C43"/>
  <c r="C44"/>
  <c r="C31"/>
  <c r="C24"/>
  <c r="C47"/>
  <c r="C49"/>
  <c r="D34" i="2"/>
  <c r="D31"/>
  <c r="D25"/>
  <c r="X21"/>
  <c r="X20"/>
  <c r="X19"/>
  <c r="C28" i="1"/>
  <c r="C55"/>
  <c r="C27"/>
  <c r="C64"/>
  <c r="C58"/>
  <c r="C35"/>
  <c r="C65"/>
  <c r="C61"/>
  <c r="W45"/>
  <c r="W62"/>
  <c r="W66"/>
  <c r="W42"/>
  <c r="W34"/>
  <c r="C62"/>
  <c r="C38"/>
  <c r="C34"/>
  <c r="C41"/>
  <c r="C63"/>
  <c r="C60"/>
  <c r="W28"/>
  <c r="W43"/>
  <c r="W73"/>
  <c r="W26"/>
  <c r="X18" i="2"/>
  <c r="X29"/>
  <c r="C45" i="1"/>
  <c r="C48"/>
  <c r="C39"/>
  <c r="C26"/>
  <c r="W33"/>
  <c r="W20"/>
  <c r="W36"/>
  <c r="W54"/>
  <c r="W58"/>
  <c r="W64"/>
  <c r="W27"/>
  <c r="W38"/>
  <c r="X25" i="2"/>
  <c r="X22"/>
  <c r="X36"/>
  <c r="X24"/>
  <c r="D36"/>
  <c r="D28"/>
  <c r="D29"/>
  <c r="D32"/>
  <c r="D18"/>
  <c r="W63" i="1"/>
  <c r="W79"/>
  <c r="W52"/>
  <c r="W19"/>
  <c r="W29"/>
  <c r="W69"/>
  <c r="W51"/>
  <c r="W32"/>
  <c r="W35"/>
  <c r="W72"/>
  <c r="W48"/>
  <c r="W31"/>
  <c r="W74"/>
  <c r="W57"/>
  <c r="W65"/>
  <c r="W50"/>
  <c r="W22"/>
  <c r="W18"/>
  <c r="W46"/>
  <c r="W23"/>
  <c r="W71"/>
  <c r="W60"/>
  <c r="W83"/>
  <c r="W44"/>
  <c r="W24"/>
</calcChain>
</file>

<file path=xl/sharedStrings.xml><?xml version="1.0" encoding="utf-8"?>
<sst xmlns="http://schemas.openxmlformats.org/spreadsheetml/2006/main" count="352" uniqueCount="159">
  <si>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</si>
  <si>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</si>
  <si>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</si>
  <si>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</si>
  <si>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</si>
  <si>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</si>
  <si>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</si>
  <si>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</si>
  <si>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</si>
  <si>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</si>
  <si>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</si>
  <si>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</si>
  <si>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</si>
  <si>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</si>
  <si>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</si>
  <si>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</si>
  <si>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</si>
  <si>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</si>
  <si>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</si>
  <si>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</si>
  <si>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</si>
  <si>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</si>
  <si>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</si>
  <si>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</si>
  <si>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</si>
  <si>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</si>
  <si>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</si>
  <si>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</si>
  <si>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</si>
  <si>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</si>
  <si>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</si>
  <si>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</si>
  <si>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</si>
  <si>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</si>
  <si>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</si>
  <si>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</si>
  <si>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</si>
  <si>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</si>
  <si>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</si>
  <si>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</si>
  <si>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</si>
  <si>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</si>
  <si>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</si>
  <si>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</si>
  <si>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</si>
  <si>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</si>
  <si>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</si>
  <si>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</si>
  <si>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</si>
  <si>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</si>
  <si>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</si>
  <si>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</si>
  <si>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</si>
  <si>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NB POINTS</t>
  </si>
  <si>
    <t>DATES DES COMPETITIONS</t>
  </si>
  <si>
    <t>NET Messieurs</t>
  </si>
  <si>
    <t>BRUT Messieurs</t>
  </si>
  <si>
    <t>NET Dames</t>
  </si>
  <si>
    <t>BRUT Dames</t>
  </si>
  <si>
    <t>53</t>
  </si>
  <si>
    <t>54</t>
  </si>
  <si>
    <t>55</t>
  </si>
  <si>
    <t>56</t>
  </si>
  <si>
    <t>57</t>
  </si>
  <si>
    <t>58</t>
  </si>
  <si>
    <t>59</t>
  </si>
  <si>
    <t>60</t>
  </si>
  <si>
    <t>Baisse d'Index</t>
  </si>
  <si>
    <t>D A M E S</t>
  </si>
  <si>
    <t>MESSIEURS</t>
  </si>
  <si>
    <t>BAISSE D'INDEX</t>
  </si>
  <si>
    <t>61</t>
  </si>
  <si>
    <t>62</t>
  </si>
  <si>
    <t>63</t>
  </si>
  <si>
    <t>64</t>
  </si>
  <si>
    <t>65</t>
  </si>
  <si>
    <t>66</t>
  </si>
  <si>
    <t>17/3</t>
  </si>
  <si>
    <t>29/4</t>
  </si>
  <si>
    <t>26/5</t>
  </si>
  <si>
    <t>10/6</t>
  </si>
  <si>
    <t>21/7</t>
  </si>
  <si>
    <t>12/8</t>
  </si>
  <si>
    <t>8/9</t>
  </si>
  <si>
    <t>7/10</t>
  </si>
  <si>
    <t>2017 - WEEK END D'HUMIERES - 9 TROUS</t>
  </si>
  <si>
    <t>RIBERO José</t>
  </si>
  <si>
    <t>LOPEZ Joaquin</t>
  </si>
  <si>
    <t>ALMEDIA Antonio</t>
  </si>
  <si>
    <t>LEQUEUX Benoit</t>
  </si>
  <si>
    <t>DUCASTEL Jacques</t>
  </si>
  <si>
    <t>AGUZZOLI Sylvain</t>
  </si>
  <si>
    <t>BARIL Christian</t>
  </si>
  <si>
    <t>PORTELETTE</t>
  </si>
  <si>
    <t>GESSON Alain</t>
  </si>
  <si>
    <t>FORET Jean Luc</t>
  </si>
  <si>
    <t>BEUCHET Claude</t>
  </si>
  <si>
    <t>PEETERS Jacques</t>
  </si>
  <si>
    <t>ALLEGRO Jean Louis</t>
  </si>
  <si>
    <t>JOYEZ Bernard</t>
  </si>
  <si>
    <t>CRINON Claude</t>
  </si>
  <si>
    <t>BEAULIER Gilbert</t>
  </si>
  <si>
    <t>SENSEVER Alain</t>
  </si>
  <si>
    <t>BIONNE Alain</t>
  </si>
  <si>
    <t>CADOUT Gérard</t>
  </si>
  <si>
    <t>LOIRE Philippe</t>
  </si>
  <si>
    <t>VAN NES Jacques</t>
  </si>
  <si>
    <t>LIEGIBEL Thierry</t>
  </si>
  <si>
    <t>NOBLET Pierre</t>
  </si>
  <si>
    <t>MOREAU Sylvie</t>
  </si>
  <si>
    <t>BAUDET Marie Josée</t>
  </si>
  <si>
    <t>HARTEL Jane</t>
  </si>
  <si>
    <t>PORTELETTE Isabelle</t>
  </si>
  <si>
    <t>LOIRE Aline</t>
  </si>
  <si>
    <t>MULLIE Sylvie</t>
  </si>
  <si>
    <t>MILLET Christiane</t>
  </si>
  <si>
    <t>BOROSIEWICZ Joel</t>
  </si>
  <si>
    <t>BOROSIEWICZ joel</t>
  </si>
  <si>
    <t>Moyenne</t>
  </si>
  <si>
    <t>BRIQUE Jonathan</t>
  </si>
  <si>
    <t>CIBOLDI Francesco</t>
  </si>
  <si>
    <t>COTELLE Nicolas</t>
  </si>
  <si>
    <t>PERRIER Alain</t>
  </si>
  <si>
    <t>GABRIELCZYKAlexis</t>
  </si>
  <si>
    <t>MONARD Francis</t>
  </si>
  <si>
    <t>BALS Olivier</t>
  </si>
  <si>
    <t>PERON Christopher</t>
  </si>
  <si>
    <t>GILLET Alain</t>
  </si>
  <si>
    <t>MONCEAUX Philippe</t>
  </si>
  <si>
    <t>AMEL Christophe</t>
  </si>
  <si>
    <t>PENET Olivier</t>
  </si>
  <si>
    <t>DUMONT Vincent</t>
  </si>
  <si>
    <t>PERRIER Corinne</t>
  </si>
  <si>
    <t>HURTECKANT Christiane</t>
  </si>
  <si>
    <t>LEQUEUX Christella</t>
  </si>
  <si>
    <t>HUSSON DUMONTIER Alexandra</t>
  </si>
  <si>
    <t>BALS Laurence</t>
  </si>
  <si>
    <t>MONCEAUX Laurence</t>
  </si>
  <si>
    <t>DUBAN Didier</t>
  </si>
  <si>
    <t>GUELOU Michel</t>
  </si>
  <si>
    <t>LE POMELLEC Christophe</t>
  </si>
  <si>
    <t>LESPERT René Pierre</t>
  </si>
  <si>
    <t>BACOUE Gérard</t>
  </si>
  <si>
    <t>BACOUE Carole</t>
  </si>
  <si>
    <t>COLAS DES FRANCS Véronique</t>
  </si>
  <si>
    <t>PAZIN Véronique</t>
  </si>
  <si>
    <t>LESPERT Catherine</t>
  </si>
  <si>
    <t>CALCUL Grégory</t>
  </si>
  <si>
    <t>LES CLASSEMENTS SONT ETABLIS SUR LES 4 MEILLEURES PARTICIPATIONS</t>
  </si>
  <si>
    <t>CLASSEMENTS  CUMULES  APRES LA  5ème MANCHE</t>
  </si>
  <si>
    <t>BAUDET Richard</t>
  </si>
  <si>
    <t>DESHAYES Yves</t>
  </si>
  <si>
    <t>GABRIELCZYK Alexis</t>
  </si>
  <si>
    <t>GOALES Jean Nicolas</t>
  </si>
  <si>
    <t>KACZOR Pascal</t>
  </si>
  <si>
    <t>LOIRE Arthus</t>
  </si>
  <si>
    <t>LOIRE Christophe</t>
  </si>
  <si>
    <t>BONDU Michèle</t>
  </si>
  <si>
    <t>CLASSEMENTS  CUMULES  APRES LA  5èmeMANCHE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</si>
</sst>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lgerian"/>
      <family val="5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rgb="FFFF0000"/>
      <name val="Algerian"/>
      <family val="5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rgb="FFFF0000"/>
      <name val="Rockwell Extra Bold"/>
      <family val="1"/>
    </font>
    <font>
      <b/>
      <sz val="23"/>
      <color rgb="FF002060"/>
      <name val="Rockwell Extra Bold"/>
      <family val="1"/>
    </font>
    <font>
      <b/>
      <sz val="22"/>
      <name val="Calibri"/>
      <family val="2"/>
      <scheme val="minor"/>
    </font>
    <font>
      <b/>
      <sz val="48"/>
      <color rgb="FF002060"/>
      <name val="Rockwell Extra Bold"/>
      <family val="1"/>
    </font>
    <font>
      <b/>
      <sz val="54"/>
      <color rgb="FF002060"/>
      <name val="Calibri"/>
      <family val="2"/>
      <scheme val="minor"/>
    </font>
    <font>
      <b/>
      <sz val="36"/>
      <color rgb="FF002060"/>
      <name val="Rockwell Extra Bold"/>
      <family val="1"/>
    </font>
    <font>
      <sz val="48"/>
      <color rgb="FF002060"/>
      <name val="Rockwell Extra Bold"/>
      <family val="1"/>
    </font>
    <font>
      <sz val="48"/>
      <color theme="1"/>
      <name val="Rockwell Extra Bold"/>
      <family val="1"/>
    </font>
    <font>
      <b/>
      <sz val="23"/>
      <color rgb="FFFF0000"/>
      <name val="Rockwell Extra Bold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5" fillId="3" borderId="1" xfId="0" quotePrefix="1" applyFont="1" applyFill="1" applyBorder="1" applyAlignment="1">
      <alignment horizontal="center"/>
    </xf>
    <xf numFmtId="0" fontId="6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4" borderId="0" xfId="0" applyFont="1" applyFill="1"/>
    <xf numFmtId="0" fontId="11" fillId="0" borderId="1" xfId="0" applyFont="1" applyBorder="1" applyAlignment="1">
      <alignment vertical="center"/>
    </xf>
    <xf numFmtId="0" fontId="9" fillId="4" borderId="0" xfId="0" applyFont="1" applyFill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2" fillId="4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9" fillId="4" borderId="0" xfId="0" applyFont="1" applyFill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3" fillId="3" borderId="1" xfId="0" quotePrefix="1" applyFont="1" applyFill="1" applyBorder="1" applyAlignment="1">
      <alignment horizontal="center" vertical="center"/>
    </xf>
    <xf numFmtId="164" fontId="14" fillId="4" borderId="0" xfId="0" applyNumberFormat="1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4" borderId="0" xfId="0" applyFont="1" applyFill="1" applyAlignment="1">
      <alignment horizontal="center"/>
    </xf>
    <xf numFmtId="0" fontId="15" fillId="4" borderId="0" xfId="0" quotePrefix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17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" xfId="0" applyFont="1" applyBorder="1" applyAlignment="1"/>
    <xf numFmtId="0" fontId="3" fillId="0" borderId="3" xfId="0" quotePrefix="1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/>
    </xf>
    <xf numFmtId="0" fontId="13" fillId="3" borderId="11" xfId="0" quotePrefix="1" applyFont="1" applyFill="1" applyBorder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/>
    <xf numFmtId="0" fontId="3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7" xfId="0" quotePrefix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3" fillId="2" borderId="1" xfId="0" quotePrefix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4" borderId="0" xfId="0" applyFill="1"/>
    <xf numFmtId="0" fontId="1" fillId="0" borderId="18" xfId="0" applyFont="1" applyBorder="1"/>
    <xf numFmtId="0" fontId="0" fillId="0" borderId="0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left" vertical="center"/>
    </xf>
    <xf numFmtId="0" fontId="25" fillId="7" borderId="3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3" borderId="3" xfId="0" quotePrefix="1" applyFont="1" applyFill="1" applyBorder="1" applyAlignment="1">
      <alignment horizontal="center"/>
    </xf>
    <xf numFmtId="0" fontId="3" fillId="0" borderId="15" xfId="0" quotePrefix="1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3" borderId="15" xfId="0" quotePrefix="1" applyFont="1" applyFill="1" applyBorder="1" applyAlignment="1">
      <alignment horizontal="center"/>
    </xf>
    <xf numFmtId="0" fontId="3" fillId="0" borderId="15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/>
    </xf>
    <xf numFmtId="16" fontId="15" fillId="0" borderId="5" xfId="0" quotePrefix="1" applyNumberFormat="1" applyFont="1" applyFill="1" applyBorder="1" applyAlignment="1">
      <alignment horizontal="left" vertical="center"/>
    </xf>
    <xf numFmtId="0" fontId="15" fillId="0" borderId="5" xfId="0" quotePrefix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2" xfId="0" applyFont="1" applyFill="1" applyBorder="1" applyAlignment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165" fontId="0" fillId="0" borderId="0" xfId="0" applyNumberFormat="1" applyAlignment="1">
      <alignment horizontal="left"/>
    </xf>
    <xf numFmtId="164" fontId="0" fillId="0" borderId="0" xfId="0" applyNumberFormat="1" applyFont="1" applyAlignment="1">
      <alignment horizontal="center"/>
    </xf>
    <xf numFmtId="165" fontId="0" fillId="0" borderId="0" xfId="0" applyNumberFormat="1"/>
    <xf numFmtId="0" fontId="4" fillId="7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0" fontId="29" fillId="8" borderId="0" xfId="0" applyFont="1" applyFill="1" applyAlignment="1">
      <alignment horizontal="center"/>
    </xf>
    <xf numFmtId="0" fontId="28" fillId="8" borderId="0" xfId="0" quotePrefix="1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0" fontId="24" fillId="0" borderId="3" xfId="0" quotePrefix="1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center" vertical="center"/>
    </xf>
    <xf numFmtId="0" fontId="24" fillId="0" borderId="16" xfId="0" quotePrefix="1" applyFont="1" applyBorder="1" applyAlignment="1">
      <alignment horizontal="center" vertical="center"/>
    </xf>
    <xf numFmtId="0" fontId="14" fillId="6" borderId="8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1" fillId="5" borderId="15" xfId="0" applyFont="1" applyFill="1" applyBorder="1" applyAlignment="1">
      <alignment horizontal="center" vertical="top"/>
    </xf>
    <xf numFmtId="0" fontId="1" fillId="5" borderId="16" xfId="0" applyFont="1" applyFill="1" applyBorder="1" applyAlignment="1">
      <alignment horizontal="center" vertical="top"/>
    </xf>
    <xf numFmtId="0" fontId="14" fillId="6" borderId="8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31" fillId="0" borderId="3" xfId="0" quotePrefix="1" applyFont="1" applyBorder="1" applyAlignment="1">
      <alignment horizontal="center" vertical="center"/>
    </xf>
    <xf numFmtId="0" fontId="31" fillId="0" borderId="16" xfId="0" quotePrefix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8" borderId="21" xfId="0" quotePrefix="1" applyFont="1" applyFill="1" applyBorder="1" applyAlignment="1">
      <alignment horizontal="center" vertical="center"/>
    </xf>
    <xf numFmtId="0" fontId="31" fillId="0" borderId="2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179294</xdr:colOff>
      <xdr:row>85</xdr:row>
      <xdr:rowOff>0</xdr:rowOff>
    </xdr:from>
    <xdr:ext cx="184731" cy="264560"/>
    <xdr:sp macro="" textlink="">
      <xdr:nvSpPr>
        <xdr:cNvPr id="2" name="ZoneTexte 1"/>
        <xdr:cNvSpPr txBox="1"/>
      </xdr:nvSpPr>
      <xdr:spPr>
        <a:xfrm>
          <a:off x="15419294" y="16147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24</xdr:col>
      <xdr:colOff>750795</xdr:colOff>
      <xdr:row>87</xdr:row>
      <xdr:rowOff>0</xdr:rowOff>
    </xdr:from>
    <xdr:ext cx="3204881" cy="728382"/>
    <xdr:sp macro="" textlink="">
      <xdr:nvSpPr>
        <xdr:cNvPr id="3" name="ZoneTexte 2"/>
        <xdr:cNvSpPr txBox="1"/>
      </xdr:nvSpPr>
      <xdr:spPr>
        <a:xfrm>
          <a:off x="19038795" y="1980079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96933</xdr:colOff>
      <xdr:row>15</xdr:row>
      <xdr:rowOff>166968</xdr:rowOff>
    </xdr:from>
    <xdr:to>
      <xdr:col>12</xdr:col>
      <xdr:colOff>14654</xdr:colOff>
      <xdr:row>16</xdr:row>
      <xdr:rowOff>0</xdr:rowOff>
    </xdr:to>
    <xdr:sp macro="" textlink="">
      <xdr:nvSpPr>
        <xdr:cNvPr id="6" name="Accolade ouvrante 5"/>
        <xdr:cNvSpPr/>
      </xdr:nvSpPr>
      <xdr:spPr>
        <a:xfrm rot="16200000" flipH="1">
          <a:off x="5693085" y="6440431"/>
          <a:ext cx="257994" cy="3859606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24</xdr:col>
      <xdr:colOff>47627</xdr:colOff>
      <xdr:row>15</xdr:row>
      <xdr:rowOff>123824</xdr:rowOff>
    </xdr:from>
    <xdr:to>
      <xdr:col>31</xdr:col>
      <xdr:colOff>454270</xdr:colOff>
      <xdr:row>15</xdr:row>
      <xdr:rowOff>395654</xdr:rowOff>
    </xdr:to>
    <xdr:sp macro="" textlink="">
      <xdr:nvSpPr>
        <xdr:cNvPr id="7" name="Accolade ouvrante 6"/>
        <xdr:cNvSpPr/>
      </xdr:nvSpPr>
      <xdr:spPr>
        <a:xfrm rot="16200000" flipH="1">
          <a:off x="16952303" y="6430840"/>
          <a:ext cx="271830" cy="3806335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0</xdr:col>
      <xdr:colOff>416016</xdr:colOff>
      <xdr:row>0</xdr:row>
      <xdr:rowOff>95250</xdr:rowOff>
    </xdr:from>
    <xdr:to>
      <xdr:col>1</xdr:col>
      <xdr:colOff>1959838</xdr:colOff>
      <xdr:row>8</xdr:row>
      <xdr:rowOff>109783</xdr:rowOff>
    </xdr:to>
    <xdr:pic>
      <xdr:nvPicPr>
        <xdr:cNvPr id="8" name="Image 7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016" y="95250"/>
          <a:ext cx="2043885" cy="1979064"/>
        </a:xfrm>
        <a:prstGeom prst="rect">
          <a:avLst/>
        </a:prstGeom>
      </xdr:spPr>
    </xdr:pic>
    <xdr:clientData/>
  </xdr:twoCellAnchor>
  <xdr:twoCellAnchor editAs="oneCell">
    <xdr:from>
      <xdr:col>25</xdr:col>
      <xdr:colOff>53927</xdr:colOff>
      <xdr:row>0</xdr:row>
      <xdr:rowOff>129569</xdr:rowOff>
    </xdr:from>
    <xdr:to>
      <xdr:col>29</xdr:col>
      <xdr:colOff>345280</xdr:colOff>
      <xdr:row>8</xdr:row>
      <xdr:rowOff>93704</xdr:rowOff>
    </xdr:to>
    <xdr:pic>
      <xdr:nvPicPr>
        <xdr:cNvPr id="9" name="Image 8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12490" y="129569"/>
          <a:ext cx="1958229" cy="1928666"/>
        </a:xfrm>
        <a:prstGeom prst="rect">
          <a:avLst/>
        </a:prstGeom>
      </xdr:spPr>
    </xdr:pic>
    <xdr:clientData/>
  </xdr:twoCellAnchor>
  <xdr:oneCellAnchor>
    <xdr:from>
      <xdr:col>20</xdr:col>
      <xdr:colOff>179294</xdr:colOff>
      <xdr:row>85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15419294" y="16338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179294</xdr:colOff>
      <xdr:row>85</xdr:row>
      <xdr:rowOff>145676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419294" y="16338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37</xdr:col>
      <xdr:colOff>0</xdr:colOff>
      <xdr:row>5</xdr:row>
      <xdr:rowOff>35717</xdr:rowOff>
    </xdr:from>
    <xdr:ext cx="2024062" cy="869157"/>
    <xdr:sp macro="" textlink="">
      <xdr:nvSpPr>
        <xdr:cNvPr id="14" name="ZoneTexte 13"/>
        <xdr:cNvSpPr txBox="1"/>
      </xdr:nvSpPr>
      <xdr:spPr>
        <a:xfrm>
          <a:off x="14251781" y="1452561"/>
          <a:ext cx="2024062" cy="869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5400" b="1">
            <a:solidFill>
              <a:srgbClr val="0070C0"/>
            </a:solidFill>
            <a:latin typeface="Rockwell Extra Bold" pitchFamily="18" charset="0"/>
          </a:endParaRPr>
        </a:p>
      </xdr:txBody>
    </xdr:sp>
    <xdr:clientData/>
  </xdr:oneCellAnchor>
  <xdr:twoCellAnchor editAs="oneCell">
    <xdr:from>
      <xdr:col>5</xdr:col>
      <xdr:colOff>28222</xdr:colOff>
      <xdr:row>0</xdr:row>
      <xdr:rowOff>35720</xdr:rowOff>
    </xdr:from>
    <xdr:to>
      <xdr:col>20</xdr:col>
      <xdr:colOff>1826557</xdr:colOff>
      <xdr:row>8</xdr:row>
      <xdr:rowOff>14289</xdr:rowOff>
    </xdr:to>
    <xdr:pic>
      <xdr:nvPicPr>
        <xdr:cNvPr id="16" name="Image 15" descr="images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3222" y="35720"/>
          <a:ext cx="5523924" cy="1897680"/>
        </a:xfrm>
        <a:prstGeom prst="rect">
          <a:avLst/>
        </a:prstGeom>
      </xdr:spPr>
    </xdr:pic>
    <xdr:clientData/>
  </xdr:twoCellAnchor>
  <xdr:oneCellAnchor>
    <xdr:from>
      <xdr:col>21</xdr:col>
      <xdr:colOff>179294</xdr:colOff>
      <xdr:row>11</xdr:row>
      <xdr:rowOff>0</xdr:rowOff>
    </xdr:from>
    <xdr:ext cx="184731" cy="264560"/>
    <xdr:sp macro="" textlink="">
      <xdr:nvSpPr>
        <xdr:cNvPr id="12" name="ZoneTexte 11"/>
        <xdr:cNvSpPr txBox="1"/>
      </xdr:nvSpPr>
      <xdr:spPr>
        <a:xfrm>
          <a:off x="8180294" y="1912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179294</xdr:colOff>
      <xdr:row>11</xdr:row>
      <xdr:rowOff>145676</xdr:rowOff>
    </xdr:from>
    <xdr:ext cx="184731" cy="264560"/>
    <xdr:sp macro="" textlink="">
      <xdr:nvSpPr>
        <xdr:cNvPr id="13" name="ZoneTexte 12"/>
        <xdr:cNvSpPr txBox="1"/>
      </xdr:nvSpPr>
      <xdr:spPr>
        <a:xfrm>
          <a:off x="8180294" y="19271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179294</xdr:colOff>
      <xdr:row>11</xdr:row>
      <xdr:rowOff>145676</xdr:rowOff>
    </xdr:from>
    <xdr:ext cx="184731" cy="264560"/>
    <xdr:sp macro="" textlink="">
      <xdr:nvSpPr>
        <xdr:cNvPr id="15" name="ZoneTexte 14"/>
        <xdr:cNvSpPr txBox="1"/>
      </xdr:nvSpPr>
      <xdr:spPr>
        <a:xfrm>
          <a:off x="8180294" y="19271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179294</xdr:colOff>
      <xdr:row>38</xdr:row>
      <xdr:rowOff>145676</xdr:rowOff>
    </xdr:from>
    <xdr:ext cx="184731" cy="264560"/>
    <xdr:sp macro="" textlink="">
      <xdr:nvSpPr>
        <xdr:cNvPr id="2" name="ZoneTexte 1"/>
        <xdr:cNvSpPr txBox="1"/>
      </xdr:nvSpPr>
      <xdr:spPr>
        <a:xfrm>
          <a:off x="8667974" y="2797391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25</xdr:col>
      <xdr:colOff>750795</xdr:colOff>
      <xdr:row>56</xdr:row>
      <xdr:rowOff>179294</xdr:rowOff>
    </xdr:from>
    <xdr:ext cx="3204881" cy="728382"/>
    <xdr:sp macro="" textlink="">
      <xdr:nvSpPr>
        <xdr:cNvPr id="3" name="ZoneTexte 2"/>
        <xdr:cNvSpPr txBox="1"/>
      </xdr:nvSpPr>
      <xdr:spPr>
        <a:xfrm>
          <a:off x="12462735" y="31947074"/>
          <a:ext cx="3204881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700" b="1">
            <a:solidFill>
              <a:srgbClr val="FF0000"/>
            </a:solidFill>
          </a:endParaRPr>
        </a:p>
      </xdr:txBody>
    </xdr:sp>
    <xdr:clientData/>
  </xdr:oneCellAnchor>
  <xdr:twoCellAnchor>
    <xdr:from>
      <xdr:col>25</xdr:col>
      <xdr:colOff>0</xdr:colOff>
      <xdr:row>15</xdr:row>
      <xdr:rowOff>206253</xdr:rowOff>
    </xdr:from>
    <xdr:to>
      <xdr:col>32</xdr:col>
      <xdr:colOff>374589</xdr:colOff>
      <xdr:row>15</xdr:row>
      <xdr:rowOff>381000</xdr:rowOff>
    </xdr:to>
    <xdr:sp macro="" textlink="">
      <xdr:nvSpPr>
        <xdr:cNvPr id="4" name="Accolade ouvrante 3"/>
        <xdr:cNvSpPr/>
      </xdr:nvSpPr>
      <xdr:spPr>
        <a:xfrm rot="16200000" flipH="1">
          <a:off x="13652091" y="3958242"/>
          <a:ext cx="174747" cy="3414969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>
    <xdr:from>
      <xdr:col>5</xdr:col>
      <xdr:colOff>76203</xdr:colOff>
      <xdr:row>15</xdr:row>
      <xdr:rowOff>152399</xdr:rowOff>
    </xdr:from>
    <xdr:to>
      <xdr:col>13</xdr:col>
      <xdr:colOff>0</xdr:colOff>
      <xdr:row>15</xdr:row>
      <xdr:rowOff>381000</xdr:rowOff>
    </xdr:to>
    <xdr:sp macro="" textlink="">
      <xdr:nvSpPr>
        <xdr:cNvPr id="5" name="Accolade ouvrante 4"/>
        <xdr:cNvSpPr/>
      </xdr:nvSpPr>
      <xdr:spPr>
        <a:xfrm rot="16200000" flipH="1">
          <a:off x="5676901" y="3939541"/>
          <a:ext cx="228601" cy="3398517"/>
        </a:xfrm>
        <a:prstGeom prst="leftBrace">
          <a:avLst>
            <a:gd name="adj1" fmla="val 8333"/>
            <a:gd name="adj2" fmla="val 5102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 b="1"/>
        </a:p>
      </xdr:txBody>
    </xdr:sp>
    <xdr:clientData/>
  </xdr:twoCellAnchor>
  <xdr:twoCellAnchor editAs="oneCell">
    <xdr:from>
      <xdr:col>0</xdr:col>
      <xdr:colOff>416016</xdr:colOff>
      <xdr:row>0</xdr:row>
      <xdr:rowOff>95250</xdr:rowOff>
    </xdr:from>
    <xdr:to>
      <xdr:col>1</xdr:col>
      <xdr:colOff>1959838</xdr:colOff>
      <xdr:row>8</xdr:row>
      <xdr:rowOff>109783</xdr:rowOff>
    </xdr:to>
    <xdr:pic>
      <xdr:nvPicPr>
        <xdr:cNvPr id="8" name="Image 7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016" y="95250"/>
          <a:ext cx="2054362" cy="1934773"/>
        </a:xfrm>
        <a:prstGeom prst="rect">
          <a:avLst/>
        </a:prstGeom>
      </xdr:spPr>
    </xdr:pic>
    <xdr:clientData/>
  </xdr:twoCellAnchor>
  <xdr:twoCellAnchor editAs="oneCell">
    <xdr:from>
      <xdr:col>26</xdr:col>
      <xdr:colOff>53927</xdr:colOff>
      <xdr:row>0</xdr:row>
      <xdr:rowOff>129569</xdr:rowOff>
    </xdr:from>
    <xdr:to>
      <xdr:col>30</xdr:col>
      <xdr:colOff>345280</xdr:colOff>
      <xdr:row>8</xdr:row>
      <xdr:rowOff>93704</xdr:rowOff>
    </xdr:to>
    <xdr:pic>
      <xdr:nvPicPr>
        <xdr:cNvPr id="9" name="Image 8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20247" y="129569"/>
          <a:ext cx="2028713" cy="1884375"/>
        </a:xfrm>
        <a:prstGeom prst="rect">
          <a:avLst/>
        </a:prstGeom>
      </xdr:spPr>
    </xdr:pic>
    <xdr:clientData/>
  </xdr:twoCellAnchor>
  <xdr:oneCellAnchor>
    <xdr:from>
      <xdr:col>21</xdr:col>
      <xdr:colOff>179294</xdr:colOff>
      <xdr:row>39</xdr:row>
      <xdr:rowOff>145676</xdr:rowOff>
    </xdr:from>
    <xdr:ext cx="184731" cy="264560"/>
    <xdr:sp macro="" textlink="">
      <xdr:nvSpPr>
        <xdr:cNvPr id="10" name="ZoneTexte 9"/>
        <xdr:cNvSpPr txBox="1"/>
      </xdr:nvSpPr>
      <xdr:spPr>
        <a:xfrm>
          <a:off x="8667974" y="282253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21</xdr:col>
      <xdr:colOff>179294</xdr:colOff>
      <xdr:row>39</xdr:row>
      <xdr:rowOff>145676</xdr:rowOff>
    </xdr:from>
    <xdr:ext cx="184731" cy="264560"/>
    <xdr:sp macro="" textlink="">
      <xdr:nvSpPr>
        <xdr:cNvPr id="11" name="ZoneTexte 10"/>
        <xdr:cNvSpPr txBox="1"/>
      </xdr:nvSpPr>
      <xdr:spPr>
        <a:xfrm>
          <a:off x="8667974" y="282253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38</xdr:col>
      <xdr:colOff>0</xdr:colOff>
      <xdr:row>5</xdr:row>
      <xdr:rowOff>35717</xdr:rowOff>
    </xdr:from>
    <xdr:ext cx="2024062" cy="869157"/>
    <xdr:sp macro="" textlink="">
      <xdr:nvSpPr>
        <xdr:cNvPr id="13" name="ZoneTexte 12"/>
        <xdr:cNvSpPr txBox="1"/>
      </xdr:nvSpPr>
      <xdr:spPr>
        <a:xfrm>
          <a:off x="15521940" y="1407317"/>
          <a:ext cx="2024062" cy="869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5400" b="1">
            <a:solidFill>
              <a:srgbClr val="0070C0"/>
            </a:solidFill>
            <a:latin typeface="Rockwell Extra Bold" pitchFamily="18" charset="0"/>
          </a:endParaRPr>
        </a:p>
      </xdr:txBody>
    </xdr:sp>
    <xdr:clientData/>
  </xdr:oneCellAnchor>
  <xdr:twoCellAnchor editAs="oneCell">
    <xdr:from>
      <xdr:col>6</xdr:col>
      <xdr:colOff>28222</xdr:colOff>
      <xdr:row>0</xdr:row>
      <xdr:rowOff>35720</xdr:rowOff>
    </xdr:from>
    <xdr:to>
      <xdr:col>21</xdr:col>
      <xdr:colOff>1660303</xdr:colOff>
      <xdr:row>8</xdr:row>
      <xdr:rowOff>14289</xdr:rowOff>
    </xdr:to>
    <xdr:pic>
      <xdr:nvPicPr>
        <xdr:cNvPr id="14" name="Image 13" descr="images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78302" y="35720"/>
          <a:ext cx="5490571" cy="1898809"/>
        </a:xfrm>
        <a:prstGeom prst="rect">
          <a:avLst/>
        </a:prstGeom>
      </xdr:spPr>
    </xdr:pic>
    <xdr:clientData/>
  </xdr:twoCellAnchor>
  <xdr:oneCellAnchor>
    <xdr:from>
      <xdr:col>22</xdr:col>
      <xdr:colOff>179294</xdr:colOff>
      <xdr:row>10</xdr:row>
      <xdr:rowOff>145676</xdr:rowOff>
    </xdr:from>
    <xdr:ext cx="184731" cy="264560"/>
    <xdr:sp macro="" textlink="">
      <xdr:nvSpPr>
        <xdr:cNvPr id="12" name="ZoneTexte 11"/>
        <xdr:cNvSpPr txBox="1"/>
      </xdr:nvSpPr>
      <xdr:spPr>
        <a:xfrm>
          <a:off x="8339621" y="114094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179294</xdr:colOff>
      <xdr:row>11</xdr:row>
      <xdr:rowOff>145676</xdr:rowOff>
    </xdr:from>
    <xdr:ext cx="184731" cy="264560"/>
    <xdr:sp macro="" textlink="">
      <xdr:nvSpPr>
        <xdr:cNvPr id="15" name="ZoneTexte 14"/>
        <xdr:cNvSpPr txBox="1"/>
      </xdr:nvSpPr>
      <xdr:spPr>
        <a:xfrm>
          <a:off x="8339621" y="1165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22</xdr:col>
      <xdr:colOff>179294</xdr:colOff>
      <xdr:row>11</xdr:row>
      <xdr:rowOff>145676</xdr:rowOff>
    </xdr:from>
    <xdr:ext cx="184731" cy="264560"/>
    <xdr:sp macro="" textlink="">
      <xdr:nvSpPr>
        <xdr:cNvPr id="16" name="ZoneTexte 15"/>
        <xdr:cNvSpPr txBox="1"/>
      </xdr:nvSpPr>
      <xdr:spPr>
        <a:xfrm>
          <a:off x="8339621" y="116588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P98"/>
  <sheetViews>
    <sheetView tabSelected="1" zoomScale="60" zoomScaleNormal="60" workbookViewId="0">
      <selection activeCell="AM14" sqref="AM14"/>
    </sheetView>
  </sheetViews>
  <sheetFormatPr baseColWidth="10" defaultRowHeight="14.4"/>
  <cols>
    <col min="1" max="1" width="7.44140625" customWidth="1"/>
    <col min="2" max="2" width="39.33203125" customWidth="1"/>
    <col min="3" max="3" width="10.109375" customWidth="1"/>
    <col min="4" max="4" width="1.6640625" style="2" hidden="1" customWidth="1"/>
    <col min="5" max="12" width="6.33203125" style="2" customWidth="1"/>
    <col min="13" max="13" width="2.33203125" style="2" customWidth="1"/>
    <col min="14" max="18" width="6.33203125" style="2" hidden="1" customWidth="1"/>
    <col min="19" max="19" width="2.44140625" hidden="1" customWidth="1"/>
    <col min="20" max="20" width="7.109375" customWidth="1"/>
    <col min="21" max="21" width="39.44140625" customWidth="1"/>
    <col min="22" max="22" width="4.109375" hidden="1" customWidth="1"/>
    <col min="23" max="23" width="10.6640625" customWidth="1"/>
    <col min="24" max="24" width="1.5546875" style="2" hidden="1" customWidth="1"/>
    <col min="25" max="31" width="6.33203125" style="1" customWidth="1"/>
    <col min="32" max="32" width="6.5546875" style="1" customWidth="1"/>
    <col min="33" max="33" width="8.44140625" style="29" hidden="1" customWidth="1"/>
    <col min="34" max="37" width="6.33203125" hidden="1" customWidth="1"/>
  </cols>
  <sheetData>
    <row r="3" spans="1:33" ht="50.4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3" ht="13.5" customHeight="1">
      <c r="C4" s="67"/>
      <c r="S4" s="62"/>
    </row>
    <row r="5" spans="1:33" ht="15.75" customHeight="1">
      <c r="W5" s="66"/>
      <c r="X5" s="61"/>
    </row>
    <row r="6" spans="1:33">
      <c r="X6" s="60"/>
    </row>
    <row r="8" spans="1:33" s="59" customFormat="1">
      <c r="AG8" s="69"/>
    </row>
    <row r="9" spans="1:33" s="59" customFormat="1" ht="24.75" customHeight="1">
      <c r="AG9" s="69"/>
    </row>
    <row r="10" spans="1:33" ht="6.6" customHeight="1"/>
    <row r="11" spans="1:33" s="58" customFormat="1" ht="47.4" customHeight="1" thickBot="1">
      <c r="A11" s="133" t="s">
        <v>85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70"/>
    </row>
    <row r="12" spans="1:33" s="58" customFormat="1" ht="47.4" customHeight="1" thickBot="1">
      <c r="A12" s="121"/>
      <c r="B12" s="160" t="s">
        <v>148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3"/>
      <c r="AG12" s="161"/>
    </row>
    <row r="13" spans="1:33" s="58" customFormat="1" ht="55.5" customHeight="1">
      <c r="A13" s="135" t="s">
        <v>149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70"/>
    </row>
    <row r="14" spans="1:33" s="58" customFormat="1" ht="55.5" customHeight="1">
      <c r="A14" s="135" t="s">
        <v>69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70"/>
    </row>
    <row r="15" spans="1:33" s="26" customFormat="1" ht="20.25" customHeight="1" thickBot="1">
      <c r="A15" s="43"/>
      <c r="B15" s="42"/>
      <c r="C15" s="40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44"/>
      <c r="T15" s="43"/>
      <c r="U15" s="42"/>
      <c r="V15" s="41"/>
      <c r="W15" s="40"/>
      <c r="X15" s="39"/>
      <c r="Y15" s="38"/>
      <c r="Z15" s="38"/>
      <c r="AA15" s="38"/>
      <c r="AB15" s="38"/>
      <c r="AC15" s="38"/>
      <c r="AD15" s="38"/>
      <c r="AE15" s="38"/>
      <c r="AF15" s="38"/>
      <c r="AG15" s="71"/>
    </row>
    <row r="16" spans="1:33" s="26" customFormat="1" ht="32.4" thickTop="1" thickBot="1">
      <c r="A16" s="140" t="s">
        <v>56</v>
      </c>
      <c r="B16" s="141"/>
      <c r="C16" s="142"/>
      <c r="D16" s="37"/>
      <c r="E16" s="143" t="s">
        <v>54</v>
      </c>
      <c r="F16" s="144"/>
      <c r="G16" s="144"/>
      <c r="H16" s="144"/>
      <c r="I16" s="144"/>
      <c r="J16" s="144"/>
      <c r="K16" s="144"/>
      <c r="L16" s="145"/>
      <c r="M16" s="36"/>
      <c r="N16" s="35"/>
      <c r="O16" s="35"/>
      <c r="P16" s="35"/>
      <c r="Q16" s="35"/>
      <c r="R16" s="35"/>
      <c r="S16" s="34"/>
      <c r="T16" s="146" t="s">
        <v>55</v>
      </c>
      <c r="U16" s="147"/>
      <c r="V16" s="147"/>
      <c r="W16" s="148"/>
      <c r="X16" s="33"/>
      <c r="Y16" s="143" t="s">
        <v>54</v>
      </c>
      <c r="Z16" s="144"/>
      <c r="AA16" s="144"/>
      <c r="AB16" s="144"/>
      <c r="AC16" s="144"/>
      <c r="AD16" s="144"/>
      <c r="AE16" s="144"/>
      <c r="AF16" s="145"/>
      <c r="AG16" s="71"/>
    </row>
    <row r="17" spans="1:37" s="26" customFormat="1" ht="32.25" customHeight="1" thickTop="1" thickBot="1">
      <c r="A17"/>
      <c r="B17"/>
      <c r="C17" s="28" t="s">
        <v>53</v>
      </c>
      <c r="D17" s="32"/>
      <c r="E17" s="107" t="s">
        <v>77</v>
      </c>
      <c r="F17" s="108" t="s">
        <v>78</v>
      </c>
      <c r="G17" s="108" t="s">
        <v>79</v>
      </c>
      <c r="H17" s="108" t="s">
        <v>80</v>
      </c>
      <c r="I17" s="108" t="s">
        <v>81</v>
      </c>
      <c r="J17" s="108" t="s">
        <v>82</v>
      </c>
      <c r="K17" s="108" t="s">
        <v>83</v>
      </c>
      <c r="L17" s="108" t="s">
        <v>84</v>
      </c>
      <c r="M17" s="31"/>
      <c r="N17" s="75" t="s">
        <v>52</v>
      </c>
      <c r="O17" s="76">
        <v>1</v>
      </c>
      <c r="P17" s="76">
        <v>2</v>
      </c>
      <c r="Q17" s="76">
        <v>3</v>
      </c>
      <c r="R17" s="76">
        <v>4</v>
      </c>
      <c r="S17" s="30"/>
      <c r="T17" s="29"/>
      <c r="U17" s="29"/>
      <c r="V17" s="29"/>
      <c r="W17" s="28" t="s">
        <v>53</v>
      </c>
      <c r="X17" s="27"/>
      <c r="Y17" s="107" t="s">
        <v>77</v>
      </c>
      <c r="Z17" s="108" t="s">
        <v>78</v>
      </c>
      <c r="AA17" s="108" t="s">
        <v>79</v>
      </c>
      <c r="AB17" s="108" t="s">
        <v>80</v>
      </c>
      <c r="AC17" s="108" t="s">
        <v>81</v>
      </c>
      <c r="AD17" s="108" t="s">
        <v>82</v>
      </c>
      <c r="AE17" s="108" t="s">
        <v>83</v>
      </c>
      <c r="AF17" s="108" t="s">
        <v>84</v>
      </c>
      <c r="AG17" s="80" t="s">
        <v>52</v>
      </c>
      <c r="AH17" s="76">
        <v>1</v>
      </c>
      <c r="AI17" s="76">
        <v>2</v>
      </c>
      <c r="AJ17" s="76">
        <v>3</v>
      </c>
      <c r="AK17" s="76">
        <v>4</v>
      </c>
    </row>
    <row r="18" spans="1:37" ht="20.100000000000001" customHeight="1" thickBot="1">
      <c r="A18" s="23" t="s">
        <v>51</v>
      </c>
      <c r="B18" s="50" t="s">
        <v>90</v>
      </c>
      <c r="C18" s="5">
        <f>N18</f>
        <v>42</v>
      </c>
      <c r="D18" s="64"/>
      <c r="E18" s="73">
        <v>10</v>
      </c>
      <c r="F18" s="73">
        <v>7</v>
      </c>
      <c r="G18" s="73">
        <v>10</v>
      </c>
      <c r="H18" s="73">
        <v>10</v>
      </c>
      <c r="I18" s="73">
        <v>12</v>
      </c>
      <c r="J18" s="109">
        <v>0</v>
      </c>
      <c r="K18" s="73">
        <v>0</v>
      </c>
      <c r="L18" s="45">
        <v>0</v>
      </c>
      <c r="M18" s="10"/>
      <c r="N18" s="78">
        <f t="shared" ref="N18:N49" si="0">SUM(O18:R18)</f>
        <v>42</v>
      </c>
      <c r="O18" s="77">
        <f t="shared" ref="O18:O49" si="1">LARGE($E18:$L18,1)</f>
        <v>12</v>
      </c>
      <c r="P18" s="77">
        <f t="shared" ref="P18:P49" si="2">LARGE($E18:$L18,2)</f>
        <v>10</v>
      </c>
      <c r="Q18" s="77">
        <f t="shared" ref="Q18:Q49" si="3">LARGE($E18:$L18,3)</f>
        <v>10</v>
      </c>
      <c r="R18" s="77">
        <f t="shared" ref="R18:R49" si="4">LARGE($E18:$L18,4)</f>
        <v>10</v>
      </c>
      <c r="S18" s="24"/>
      <c r="T18" s="23" t="s">
        <v>51</v>
      </c>
      <c r="U18" s="50" t="s">
        <v>90</v>
      </c>
      <c r="V18" s="127"/>
      <c r="W18" s="5">
        <f>AG18</f>
        <v>77</v>
      </c>
      <c r="X18" s="25"/>
      <c r="Y18" s="122">
        <v>19</v>
      </c>
      <c r="Z18" s="3">
        <v>16</v>
      </c>
      <c r="AA18" s="3">
        <v>18</v>
      </c>
      <c r="AB18" s="122">
        <v>20</v>
      </c>
      <c r="AC18" s="122">
        <v>20</v>
      </c>
      <c r="AD18" s="3">
        <v>0</v>
      </c>
      <c r="AE18" s="3">
        <v>0</v>
      </c>
      <c r="AF18" s="3">
        <v>0</v>
      </c>
      <c r="AG18" s="85">
        <f t="shared" ref="AG18:AG49" si="5">SUM(AH18:AK18)</f>
        <v>77</v>
      </c>
      <c r="AH18" s="77">
        <f t="shared" ref="AH18:AH49" si="6">LARGE($Y18:$AF18,1)</f>
        <v>20</v>
      </c>
      <c r="AI18" s="77">
        <f t="shared" ref="AI18:AI49" si="7">LARGE($Y18:$AF18,2)</f>
        <v>20</v>
      </c>
      <c r="AJ18" s="77">
        <f t="shared" ref="AJ18:AJ49" si="8">LARGE($Y18:$AF18,3)</f>
        <v>19</v>
      </c>
      <c r="AK18" s="77">
        <f t="shared" ref="AK18:AK49" si="9">LARGE($Y18:$AF18,4)</f>
        <v>18</v>
      </c>
    </row>
    <row r="19" spans="1:37" ht="20.100000000000001" customHeight="1" thickBot="1">
      <c r="A19" s="23" t="s">
        <v>50</v>
      </c>
      <c r="B19" s="7" t="s">
        <v>121</v>
      </c>
      <c r="C19" s="5">
        <f>N19</f>
        <v>29</v>
      </c>
      <c r="D19" s="65"/>
      <c r="E19" s="73">
        <v>0</v>
      </c>
      <c r="F19" s="73">
        <v>10</v>
      </c>
      <c r="G19" s="73">
        <v>7</v>
      </c>
      <c r="H19" s="73">
        <v>5</v>
      </c>
      <c r="I19" s="73">
        <v>7</v>
      </c>
      <c r="J19" s="109">
        <v>0</v>
      </c>
      <c r="K19" s="73">
        <v>0</v>
      </c>
      <c r="L19" s="45">
        <v>0</v>
      </c>
      <c r="M19" s="10"/>
      <c r="N19" s="78">
        <f t="shared" si="0"/>
        <v>29</v>
      </c>
      <c r="O19" s="77">
        <f t="shared" si="1"/>
        <v>10</v>
      </c>
      <c r="P19" s="77">
        <f t="shared" si="2"/>
        <v>7</v>
      </c>
      <c r="Q19" s="77">
        <f t="shared" si="3"/>
        <v>7</v>
      </c>
      <c r="R19" s="77">
        <f t="shared" si="4"/>
        <v>5</v>
      </c>
      <c r="S19" s="24"/>
      <c r="T19" s="23" t="s">
        <v>50</v>
      </c>
      <c r="U19" s="7" t="s">
        <v>121</v>
      </c>
      <c r="V19" s="129"/>
      <c r="W19" s="5">
        <f>AG19</f>
        <v>74</v>
      </c>
      <c r="X19" s="4"/>
      <c r="Y19" s="3">
        <v>0</v>
      </c>
      <c r="Z19" s="122">
        <v>21</v>
      </c>
      <c r="AA19" s="3">
        <v>18</v>
      </c>
      <c r="AB19" s="3">
        <v>17</v>
      </c>
      <c r="AC19" s="3">
        <v>18</v>
      </c>
      <c r="AD19" s="3">
        <v>0</v>
      </c>
      <c r="AE19" s="3">
        <v>0</v>
      </c>
      <c r="AF19" s="3">
        <v>0</v>
      </c>
      <c r="AG19" s="85">
        <f t="shared" si="5"/>
        <v>74</v>
      </c>
      <c r="AH19" s="77">
        <f t="shared" si="6"/>
        <v>21</v>
      </c>
      <c r="AI19" s="77">
        <f t="shared" si="7"/>
        <v>18</v>
      </c>
      <c r="AJ19" s="77">
        <f t="shared" si="8"/>
        <v>18</v>
      </c>
      <c r="AK19" s="77">
        <f t="shared" si="9"/>
        <v>17</v>
      </c>
    </row>
    <row r="20" spans="1:37" ht="20.100000000000001" customHeight="1" thickBot="1">
      <c r="A20" s="23" t="s">
        <v>49</v>
      </c>
      <c r="B20" s="7" t="s">
        <v>93</v>
      </c>
      <c r="C20" s="5">
        <f>N20</f>
        <v>27</v>
      </c>
      <c r="D20" s="65"/>
      <c r="E20" s="73">
        <v>8</v>
      </c>
      <c r="F20" s="73">
        <v>10</v>
      </c>
      <c r="G20" s="73">
        <v>0</v>
      </c>
      <c r="H20" s="73">
        <v>0</v>
      </c>
      <c r="I20" s="73">
        <v>9</v>
      </c>
      <c r="J20" s="109">
        <v>0</v>
      </c>
      <c r="K20" s="73">
        <v>0</v>
      </c>
      <c r="L20" s="45">
        <v>0</v>
      </c>
      <c r="M20" s="10"/>
      <c r="N20" s="78">
        <f t="shared" si="0"/>
        <v>27</v>
      </c>
      <c r="O20" s="77">
        <f t="shared" si="1"/>
        <v>10</v>
      </c>
      <c r="P20" s="77">
        <f t="shared" si="2"/>
        <v>9</v>
      </c>
      <c r="Q20" s="77">
        <f t="shared" si="3"/>
        <v>8</v>
      </c>
      <c r="R20" s="77">
        <f t="shared" si="4"/>
        <v>0</v>
      </c>
      <c r="S20" s="24"/>
      <c r="T20" s="23" t="s">
        <v>49</v>
      </c>
      <c r="U20" s="7" t="s">
        <v>89</v>
      </c>
      <c r="V20" s="74"/>
      <c r="W20" s="5">
        <f>AG20</f>
        <v>51</v>
      </c>
      <c r="X20" s="4"/>
      <c r="Y20" s="3">
        <v>17</v>
      </c>
      <c r="Z20" s="3">
        <v>15</v>
      </c>
      <c r="AA20" s="122">
        <v>19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85">
        <f t="shared" si="5"/>
        <v>51</v>
      </c>
      <c r="AH20" s="77">
        <f t="shared" si="6"/>
        <v>19</v>
      </c>
      <c r="AI20" s="77">
        <f t="shared" si="7"/>
        <v>17</v>
      </c>
      <c r="AJ20" s="77">
        <f t="shared" si="8"/>
        <v>15</v>
      </c>
      <c r="AK20" s="77">
        <f t="shared" si="9"/>
        <v>0</v>
      </c>
    </row>
    <row r="21" spans="1:37" ht="20.100000000000001" customHeight="1" thickBot="1">
      <c r="A21" s="8" t="s">
        <v>48</v>
      </c>
      <c r="B21" s="7" t="s">
        <v>89</v>
      </c>
      <c r="C21" s="5">
        <f>N21</f>
        <v>25</v>
      </c>
      <c r="D21" s="65"/>
      <c r="E21" s="73">
        <v>9</v>
      </c>
      <c r="F21" s="73">
        <v>7</v>
      </c>
      <c r="G21" s="73">
        <v>9</v>
      </c>
      <c r="H21" s="73">
        <v>0</v>
      </c>
      <c r="I21" s="73">
        <v>0</v>
      </c>
      <c r="J21" s="109">
        <v>0</v>
      </c>
      <c r="K21" s="73">
        <v>0</v>
      </c>
      <c r="L21" s="45">
        <v>0</v>
      </c>
      <c r="M21" s="10"/>
      <c r="N21" s="78">
        <f t="shared" si="0"/>
        <v>25</v>
      </c>
      <c r="O21" s="77">
        <f t="shared" si="1"/>
        <v>9</v>
      </c>
      <c r="P21" s="77">
        <f t="shared" si="2"/>
        <v>9</v>
      </c>
      <c r="Q21" s="77">
        <f t="shared" si="3"/>
        <v>7</v>
      </c>
      <c r="R21" s="77">
        <f t="shared" si="4"/>
        <v>0</v>
      </c>
      <c r="S21" s="21"/>
      <c r="T21" s="8" t="s">
        <v>48</v>
      </c>
      <c r="U21" s="7" t="s">
        <v>131</v>
      </c>
      <c r="V21" s="12"/>
      <c r="W21" s="5">
        <f>AG21</f>
        <v>49</v>
      </c>
      <c r="X21" s="4"/>
      <c r="Y21" s="3">
        <v>0</v>
      </c>
      <c r="Z21" s="3">
        <v>16</v>
      </c>
      <c r="AA21" s="3">
        <v>16</v>
      </c>
      <c r="AB21" s="3">
        <v>17</v>
      </c>
      <c r="AC21" s="3">
        <v>0</v>
      </c>
      <c r="AD21" s="3">
        <v>0</v>
      </c>
      <c r="AE21" s="3">
        <v>0</v>
      </c>
      <c r="AF21" s="3">
        <v>0</v>
      </c>
      <c r="AG21" s="85">
        <f t="shared" si="5"/>
        <v>49</v>
      </c>
      <c r="AH21" s="77">
        <f t="shared" si="6"/>
        <v>17</v>
      </c>
      <c r="AI21" s="77">
        <f t="shared" si="7"/>
        <v>16</v>
      </c>
      <c r="AJ21" s="77">
        <f t="shared" si="8"/>
        <v>16</v>
      </c>
      <c r="AK21" s="77">
        <f t="shared" si="9"/>
        <v>0</v>
      </c>
    </row>
    <row r="22" spans="1:37" ht="20.100000000000001" customHeight="1" thickBot="1">
      <c r="A22" s="8" t="s">
        <v>47</v>
      </c>
      <c r="B22" s="7" t="s">
        <v>147</v>
      </c>
      <c r="C22" s="5">
        <f>N22</f>
        <v>24</v>
      </c>
      <c r="D22" s="65">
        <v>2</v>
      </c>
      <c r="E22" s="73">
        <v>0</v>
      </c>
      <c r="F22" s="73">
        <v>0</v>
      </c>
      <c r="G22" s="73">
        <v>0</v>
      </c>
      <c r="H22" s="73">
        <v>11</v>
      </c>
      <c r="I22" s="73">
        <v>13</v>
      </c>
      <c r="J22" s="109">
        <v>0</v>
      </c>
      <c r="K22" s="73">
        <v>0</v>
      </c>
      <c r="L22" s="45">
        <v>0</v>
      </c>
      <c r="M22" s="10"/>
      <c r="N22" s="78">
        <f t="shared" si="0"/>
        <v>24</v>
      </c>
      <c r="O22" s="77">
        <f t="shared" si="1"/>
        <v>13</v>
      </c>
      <c r="P22" s="77">
        <f t="shared" si="2"/>
        <v>11</v>
      </c>
      <c r="Q22" s="77">
        <f t="shared" si="3"/>
        <v>0</v>
      </c>
      <c r="R22" s="77">
        <f t="shared" si="4"/>
        <v>0</v>
      </c>
      <c r="S22" s="21"/>
      <c r="T22" s="8" t="s">
        <v>47</v>
      </c>
      <c r="U22" s="7" t="s">
        <v>93</v>
      </c>
      <c r="V22" s="6"/>
      <c r="W22" s="5">
        <f>AG22</f>
        <v>49</v>
      </c>
      <c r="X22" s="4"/>
      <c r="Y22" s="3">
        <v>16</v>
      </c>
      <c r="Z22" s="3">
        <v>16</v>
      </c>
      <c r="AA22" s="3">
        <v>0</v>
      </c>
      <c r="AB22" s="3">
        <v>0</v>
      </c>
      <c r="AC22" s="3">
        <v>17</v>
      </c>
      <c r="AD22" s="3">
        <v>0</v>
      </c>
      <c r="AE22" s="3">
        <v>0</v>
      </c>
      <c r="AF22" s="3">
        <v>0</v>
      </c>
      <c r="AG22" s="85">
        <f t="shared" si="5"/>
        <v>49</v>
      </c>
      <c r="AH22" s="77">
        <f t="shared" si="6"/>
        <v>17</v>
      </c>
      <c r="AI22" s="77">
        <f t="shared" si="7"/>
        <v>16</v>
      </c>
      <c r="AJ22" s="77">
        <f t="shared" si="8"/>
        <v>16</v>
      </c>
      <c r="AK22" s="77">
        <f t="shared" si="9"/>
        <v>0</v>
      </c>
    </row>
    <row r="23" spans="1:37" ht="20.100000000000001" customHeight="1" thickBot="1">
      <c r="A23" s="8" t="s">
        <v>46</v>
      </c>
      <c r="B23" s="50" t="s">
        <v>122</v>
      </c>
      <c r="C23" s="5">
        <f>N23</f>
        <v>21</v>
      </c>
      <c r="D23" s="65"/>
      <c r="E23" s="73">
        <v>0</v>
      </c>
      <c r="F23" s="73">
        <v>10</v>
      </c>
      <c r="G23" s="73">
        <v>0</v>
      </c>
      <c r="H23" s="73">
        <v>11</v>
      </c>
      <c r="I23" s="73">
        <v>0</v>
      </c>
      <c r="J23" s="109">
        <v>0</v>
      </c>
      <c r="K23" s="73">
        <v>0</v>
      </c>
      <c r="L23" s="45">
        <v>0</v>
      </c>
      <c r="M23" s="10"/>
      <c r="N23" s="78">
        <f t="shared" si="0"/>
        <v>21</v>
      </c>
      <c r="O23" s="77">
        <f t="shared" si="1"/>
        <v>11</v>
      </c>
      <c r="P23" s="77">
        <f t="shared" si="2"/>
        <v>10</v>
      </c>
      <c r="Q23" s="77">
        <f t="shared" si="3"/>
        <v>0</v>
      </c>
      <c r="R23" s="77">
        <f t="shared" si="4"/>
        <v>0</v>
      </c>
      <c r="S23" s="21"/>
      <c r="T23" s="8" t="s">
        <v>46</v>
      </c>
      <c r="U23" s="7" t="s">
        <v>125</v>
      </c>
      <c r="V23" s="11"/>
      <c r="W23" s="5">
        <f>AG23</f>
        <v>46</v>
      </c>
      <c r="X23" s="4"/>
      <c r="Y23" s="3">
        <v>0</v>
      </c>
      <c r="Z23" s="3">
        <v>14</v>
      </c>
      <c r="AA23" s="3">
        <v>17</v>
      </c>
      <c r="AB23" s="3">
        <v>15</v>
      </c>
      <c r="AC23" s="3">
        <v>0</v>
      </c>
      <c r="AD23" s="3">
        <v>0</v>
      </c>
      <c r="AE23" s="3">
        <v>0</v>
      </c>
      <c r="AF23" s="3">
        <v>0</v>
      </c>
      <c r="AG23" s="85">
        <f t="shared" si="5"/>
        <v>46</v>
      </c>
      <c r="AH23" s="77">
        <f t="shared" si="6"/>
        <v>17</v>
      </c>
      <c r="AI23" s="77">
        <f t="shared" si="7"/>
        <v>15</v>
      </c>
      <c r="AJ23" s="77">
        <f t="shared" si="8"/>
        <v>14</v>
      </c>
      <c r="AK23" s="77">
        <f t="shared" si="9"/>
        <v>0</v>
      </c>
    </row>
    <row r="24" spans="1:37" ht="20.100000000000001" customHeight="1" thickBot="1">
      <c r="A24" s="8" t="s">
        <v>45</v>
      </c>
      <c r="B24" s="7" t="s">
        <v>131</v>
      </c>
      <c r="C24" s="5">
        <f>N24</f>
        <v>20</v>
      </c>
      <c r="D24" s="65"/>
      <c r="E24" s="73">
        <v>0</v>
      </c>
      <c r="F24" s="73">
        <v>7</v>
      </c>
      <c r="G24" s="73">
        <v>6</v>
      </c>
      <c r="H24" s="73">
        <v>7</v>
      </c>
      <c r="I24" s="73">
        <v>0</v>
      </c>
      <c r="J24" s="109">
        <v>0</v>
      </c>
      <c r="K24" s="73">
        <v>0</v>
      </c>
      <c r="L24" s="45">
        <v>0</v>
      </c>
      <c r="M24" s="10"/>
      <c r="N24" s="78">
        <f t="shared" si="0"/>
        <v>20</v>
      </c>
      <c r="O24" s="77">
        <f t="shared" si="1"/>
        <v>7</v>
      </c>
      <c r="P24" s="77">
        <f t="shared" si="2"/>
        <v>7</v>
      </c>
      <c r="Q24" s="77">
        <f t="shared" si="3"/>
        <v>6</v>
      </c>
      <c r="R24" s="77">
        <f t="shared" si="4"/>
        <v>0</v>
      </c>
      <c r="S24" s="21"/>
      <c r="T24" s="8" t="s">
        <v>45</v>
      </c>
      <c r="U24" s="7" t="s">
        <v>147</v>
      </c>
      <c r="V24" s="6"/>
      <c r="W24" s="5">
        <f>AG24</f>
        <v>39</v>
      </c>
      <c r="X24" s="4"/>
      <c r="Y24" s="3">
        <v>0</v>
      </c>
      <c r="Z24" s="3">
        <v>0</v>
      </c>
      <c r="AA24" s="3">
        <v>0</v>
      </c>
      <c r="AB24" s="122">
        <v>19</v>
      </c>
      <c r="AC24" s="122">
        <v>20</v>
      </c>
      <c r="AD24" s="3">
        <v>0</v>
      </c>
      <c r="AE24" s="3">
        <v>0</v>
      </c>
      <c r="AF24" s="3">
        <v>0</v>
      </c>
      <c r="AG24" s="85">
        <f t="shared" si="5"/>
        <v>39</v>
      </c>
      <c r="AH24" s="77">
        <f t="shared" si="6"/>
        <v>20</v>
      </c>
      <c r="AI24" s="77">
        <f t="shared" si="7"/>
        <v>19</v>
      </c>
      <c r="AJ24" s="77">
        <f t="shared" si="8"/>
        <v>0</v>
      </c>
      <c r="AK24" s="77">
        <f t="shared" si="9"/>
        <v>0</v>
      </c>
    </row>
    <row r="25" spans="1:37" ht="20.100000000000001" customHeight="1" thickBot="1">
      <c r="A25" s="8" t="s">
        <v>44</v>
      </c>
      <c r="B25" s="7" t="s">
        <v>125</v>
      </c>
      <c r="C25" s="5">
        <f>N25</f>
        <v>19</v>
      </c>
      <c r="D25" s="65"/>
      <c r="E25" s="73">
        <v>0</v>
      </c>
      <c r="F25" s="73">
        <v>6</v>
      </c>
      <c r="G25" s="73">
        <v>7</v>
      </c>
      <c r="H25" s="73">
        <v>6</v>
      </c>
      <c r="I25" s="73">
        <v>0</v>
      </c>
      <c r="J25" s="109">
        <v>0</v>
      </c>
      <c r="K25" s="73">
        <v>0</v>
      </c>
      <c r="L25" s="45">
        <v>0</v>
      </c>
      <c r="M25" s="10"/>
      <c r="N25" s="78">
        <f t="shared" si="0"/>
        <v>19</v>
      </c>
      <c r="O25" s="77">
        <f t="shared" si="1"/>
        <v>7</v>
      </c>
      <c r="P25" s="77">
        <f t="shared" si="2"/>
        <v>6</v>
      </c>
      <c r="Q25" s="77">
        <f t="shared" si="3"/>
        <v>6</v>
      </c>
      <c r="R25" s="77">
        <f t="shared" si="4"/>
        <v>0</v>
      </c>
      <c r="S25" s="21"/>
      <c r="T25" s="8" t="s">
        <v>44</v>
      </c>
      <c r="U25" s="7" t="s">
        <v>128</v>
      </c>
      <c r="V25" s="11"/>
      <c r="W25" s="5">
        <f>AG25</f>
        <v>38</v>
      </c>
      <c r="X25" s="4"/>
      <c r="Y25" s="3">
        <v>0</v>
      </c>
      <c r="Z25" s="3">
        <v>18</v>
      </c>
      <c r="AA25" s="122">
        <v>20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85">
        <f t="shared" si="5"/>
        <v>38</v>
      </c>
      <c r="AH25" s="77">
        <f t="shared" si="6"/>
        <v>20</v>
      </c>
      <c r="AI25" s="77">
        <f t="shared" si="7"/>
        <v>18</v>
      </c>
      <c r="AJ25" s="77">
        <f t="shared" si="8"/>
        <v>0</v>
      </c>
      <c r="AK25" s="77">
        <f t="shared" si="9"/>
        <v>0</v>
      </c>
    </row>
    <row r="26" spans="1:37" ht="20.100000000000001" customHeight="1" thickBot="1">
      <c r="A26" s="8" t="s">
        <v>43</v>
      </c>
      <c r="B26" s="7" t="s">
        <v>92</v>
      </c>
      <c r="C26" s="5">
        <f>N26</f>
        <v>19</v>
      </c>
      <c r="D26" s="65"/>
      <c r="E26" s="73">
        <v>8</v>
      </c>
      <c r="F26" s="73">
        <v>11</v>
      </c>
      <c r="G26" s="73">
        <v>0</v>
      </c>
      <c r="H26" s="73">
        <v>0</v>
      </c>
      <c r="I26" s="73">
        <v>0</v>
      </c>
      <c r="J26" s="109">
        <v>0</v>
      </c>
      <c r="K26" s="73">
        <v>0</v>
      </c>
      <c r="L26" s="45">
        <v>0</v>
      </c>
      <c r="M26" s="10"/>
      <c r="N26" s="78">
        <f t="shared" si="0"/>
        <v>19</v>
      </c>
      <c r="O26" s="77">
        <f t="shared" si="1"/>
        <v>11</v>
      </c>
      <c r="P26" s="77">
        <f t="shared" si="2"/>
        <v>8</v>
      </c>
      <c r="Q26" s="77">
        <f t="shared" si="3"/>
        <v>0</v>
      </c>
      <c r="R26" s="77">
        <f t="shared" si="4"/>
        <v>0</v>
      </c>
      <c r="S26" s="21"/>
      <c r="T26" s="8" t="s">
        <v>43</v>
      </c>
      <c r="U26" s="72" t="s">
        <v>123</v>
      </c>
      <c r="V26" s="6"/>
      <c r="W26" s="5">
        <f>AG26</f>
        <v>37</v>
      </c>
      <c r="X26" s="4"/>
      <c r="Y26" s="3">
        <v>0</v>
      </c>
      <c r="Z26" s="122">
        <v>19</v>
      </c>
      <c r="AA26" s="3">
        <v>18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85">
        <f t="shared" si="5"/>
        <v>37</v>
      </c>
      <c r="AH26" s="77">
        <f t="shared" si="6"/>
        <v>19</v>
      </c>
      <c r="AI26" s="77">
        <f t="shared" si="7"/>
        <v>18</v>
      </c>
      <c r="AJ26" s="77">
        <f t="shared" si="8"/>
        <v>0</v>
      </c>
      <c r="AK26" s="77">
        <f t="shared" si="9"/>
        <v>0</v>
      </c>
    </row>
    <row r="27" spans="1:37" ht="20.100000000000001" customHeight="1" thickBot="1">
      <c r="A27" s="8" t="s">
        <v>42</v>
      </c>
      <c r="B27" s="50" t="s">
        <v>152</v>
      </c>
      <c r="C27" s="5">
        <f>N27</f>
        <v>17</v>
      </c>
      <c r="D27" s="65"/>
      <c r="E27" s="73">
        <v>0</v>
      </c>
      <c r="F27" s="73">
        <v>9</v>
      </c>
      <c r="G27" s="73">
        <v>8</v>
      </c>
      <c r="H27" s="73">
        <v>0</v>
      </c>
      <c r="I27" s="73">
        <v>0</v>
      </c>
      <c r="J27" s="109">
        <v>0</v>
      </c>
      <c r="K27" s="73">
        <v>0</v>
      </c>
      <c r="L27" s="45">
        <v>0</v>
      </c>
      <c r="M27" s="10"/>
      <c r="N27" s="78">
        <f t="shared" si="0"/>
        <v>17</v>
      </c>
      <c r="O27" s="77">
        <f t="shared" si="1"/>
        <v>9</v>
      </c>
      <c r="P27" s="77">
        <f t="shared" si="2"/>
        <v>8</v>
      </c>
      <c r="Q27" s="77">
        <f t="shared" si="3"/>
        <v>0</v>
      </c>
      <c r="R27" s="77">
        <f t="shared" si="4"/>
        <v>0</v>
      </c>
      <c r="S27" s="21"/>
      <c r="T27" s="8" t="s">
        <v>42</v>
      </c>
      <c r="U27" s="50" t="s">
        <v>122</v>
      </c>
      <c r="V27" s="11"/>
      <c r="W27" s="5">
        <f>AG27</f>
        <v>36</v>
      </c>
      <c r="X27" s="4"/>
      <c r="Y27" s="3">
        <v>0</v>
      </c>
      <c r="Z27" s="3">
        <v>17</v>
      </c>
      <c r="AA27" s="3">
        <v>0</v>
      </c>
      <c r="AB27" s="122">
        <v>19</v>
      </c>
      <c r="AC27" s="3">
        <v>0</v>
      </c>
      <c r="AD27" s="3">
        <v>0</v>
      </c>
      <c r="AE27" s="3">
        <v>0</v>
      </c>
      <c r="AF27" s="3">
        <v>0</v>
      </c>
      <c r="AG27" s="85">
        <f t="shared" si="5"/>
        <v>36</v>
      </c>
      <c r="AH27" s="77">
        <f t="shared" si="6"/>
        <v>19</v>
      </c>
      <c r="AI27" s="77">
        <f t="shared" si="7"/>
        <v>17</v>
      </c>
      <c r="AJ27" s="77">
        <f t="shared" si="8"/>
        <v>0</v>
      </c>
      <c r="AK27" s="77">
        <f t="shared" si="9"/>
        <v>0</v>
      </c>
    </row>
    <row r="28" spans="1:37" ht="20.100000000000001" customHeight="1" thickBot="1">
      <c r="A28" s="8" t="s">
        <v>41</v>
      </c>
      <c r="B28" s="7" t="s">
        <v>120</v>
      </c>
      <c r="C28" s="5">
        <f>N28</f>
        <v>16</v>
      </c>
      <c r="D28" s="65"/>
      <c r="E28" s="73">
        <v>0</v>
      </c>
      <c r="F28" s="73">
        <v>10</v>
      </c>
      <c r="G28" s="73">
        <v>6</v>
      </c>
      <c r="H28" s="73">
        <v>0</v>
      </c>
      <c r="I28" s="73">
        <v>0</v>
      </c>
      <c r="J28" s="109">
        <v>0</v>
      </c>
      <c r="K28" s="73">
        <v>0</v>
      </c>
      <c r="L28" s="45">
        <v>0</v>
      </c>
      <c r="M28" s="10"/>
      <c r="N28" s="78">
        <f t="shared" si="0"/>
        <v>16</v>
      </c>
      <c r="O28" s="77">
        <f t="shared" si="1"/>
        <v>10</v>
      </c>
      <c r="P28" s="77">
        <f t="shared" si="2"/>
        <v>6</v>
      </c>
      <c r="Q28" s="77">
        <f t="shared" si="3"/>
        <v>0</v>
      </c>
      <c r="R28" s="77">
        <f t="shared" si="4"/>
        <v>0</v>
      </c>
      <c r="S28" s="20"/>
      <c r="T28" s="8" t="s">
        <v>41</v>
      </c>
      <c r="U28" s="7" t="s">
        <v>102</v>
      </c>
      <c r="V28" s="6"/>
      <c r="W28" s="5">
        <f>AG28</f>
        <v>36</v>
      </c>
      <c r="X28" s="4"/>
      <c r="Y28" s="3">
        <v>12</v>
      </c>
      <c r="Z28" s="3">
        <v>10</v>
      </c>
      <c r="AA28" s="3">
        <v>0</v>
      </c>
      <c r="AB28" s="3">
        <v>0</v>
      </c>
      <c r="AC28" s="3">
        <v>14</v>
      </c>
      <c r="AD28" s="3">
        <v>0</v>
      </c>
      <c r="AE28" s="3">
        <v>0</v>
      </c>
      <c r="AF28" s="3">
        <v>0</v>
      </c>
      <c r="AG28" s="85">
        <f t="shared" si="5"/>
        <v>36</v>
      </c>
      <c r="AH28" s="77">
        <f t="shared" si="6"/>
        <v>14</v>
      </c>
      <c r="AI28" s="77">
        <f t="shared" si="7"/>
        <v>12</v>
      </c>
      <c r="AJ28" s="77">
        <f t="shared" si="8"/>
        <v>10</v>
      </c>
      <c r="AK28" s="77">
        <f t="shared" si="9"/>
        <v>0</v>
      </c>
    </row>
    <row r="29" spans="1:37" ht="20.100000000000001" customHeight="1" thickBot="1">
      <c r="A29" s="8" t="s">
        <v>40</v>
      </c>
      <c r="B29" s="7" t="s">
        <v>100</v>
      </c>
      <c r="C29" s="5">
        <f>N29</f>
        <v>15</v>
      </c>
      <c r="D29" s="65"/>
      <c r="E29" s="73">
        <v>5</v>
      </c>
      <c r="F29" s="73">
        <v>0</v>
      </c>
      <c r="G29" s="73">
        <v>0</v>
      </c>
      <c r="H29" s="73">
        <v>0</v>
      </c>
      <c r="I29" s="73">
        <v>10</v>
      </c>
      <c r="J29" s="109">
        <v>0</v>
      </c>
      <c r="K29" s="73">
        <v>0</v>
      </c>
      <c r="L29" s="45">
        <v>0</v>
      </c>
      <c r="M29" s="10"/>
      <c r="N29" s="78">
        <f t="shared" si="0"/>
        <v>15</v>
      </c>
      <c r="O29" s="77">
        <f t="shared" si="1"/>
        <v>10</v>
      </c>
      <c r="P29" s="77">
        <f t="shared" si="2"/>
        <v>5</v>
      </c>
      <c r="Q29" s="77">
        <f t="shared" si="3"/>
        <v>0</v>
      </c>
      <c r="R29" s="77">
        <f t="shared" si="4"/>
        <v>0</v>
      </c>
      <c r="S29" s="20"/>
      <c r="T29" s="8" t="s">
        <v>40</v>
      </c>
      <c r="U29" s="7" t="s">
        <v>100</v>
      </c>
      <c r="V29" s="6"/>
      <c r="W29" s="5">
        <f>AG29</f>
        <v>35</v>
      </c>
      <c r="X29" s="4"/>
      <c r="Y29" s="3">
        <v>15</v>
      </c>
      <c r="Z29" s="3">
        <v>0</v>
      </c>
      <c r="AA29" s="3">
        <v>0</v>
      </c>
      <c r="AB29" s="3">
        <v>0</v>
      </c>
      <c r="AC29" s="122">
        <v>20</v>
      </c>
      <c r="AD29" s="3">
        <v>0</v>
      </c>
      <c r="AE29" s="3">
        <v>0</v>
      </c>
      <c r="AF29" s="3">
        <v>0</v>
      </c>
      <c r="AG29" s="85">
        <f t="shared" si="5"/>
        <v>35</v>
      </c>
      <c r="AH29" s="77">
        <f t="shared" si="6"/>
        <v>20</v>
      </c>
      <c r="AI29" s="77">
        <f t="shared" si="7"/>
        <v>15</v>
      </c>
      <c r="AJ29" s="77">
        <f t="shared" si="8"/>
        <v>0</v>
      </c>
      <c r="AK29" s="77">
        <f t="shared" si="9"/>
        <v>0</v>
      </c>
    </row>
    <row r="30" spans="1:37" ht="20.100000000000001" customHeight="1" thickBot="1">
      <c r="A30" s="8" t="s">
        <v>39</v>
      </c>
      <c r="B30" s="7" t="s">
        <v>102</v>
      </c>
      <c r="C30" s="5">
        <f>N30</f>
        <v>14</v>
      </c>
      <c r="D30" s="65"/>
      <c r="E30" s="73">
        <v>5</v>
      </c>
      <c r="F30" s="73">
        <v>4</v>
      </c>
      <c r="G30" s="73">
        <v>0</v>
      </c>
      <c r="H30" s="73">
        <v>0</v>
      </c>
      <c r="I30" s="73">
        <v>5</v>
      </c>
      <c r="J30" s="109">
        <v>0</v>
      </c>
      <c r="K30" s="73">
        <v>0</v>
      </c>
      <c r="L30" s="45">
        <v>0</v>
      </c>
      <c r="M30" s="10"/>
      <c r="N30" s="78">
        <f t="shared" si="0"/>
        <v>14</v>
      </c>
      <c r="O30" s="77">
        <f t="shared" si="1"/>
        <v>5</v>
      </c>
      <c r="P30" s="77">
        <f t="shared" si="2"/>
        <v>5</v>
      </c>
      <c r="Q30" s="77">
        <f t="shared" si="3"/>
        <v>4</v>
      </c>
      <c r="R30" s="77">
        <f t="shared" si="4"/>
        <v>0</v>
      </c>
      <c r="S30" s="20"/>
      <c r="T30" s="8" t="s">
        <v>39</v>
      </c>
      <c r="U30" s="7" t="s">
        <v>92</v>
      </c>
      <c r="V30" s="19"/>
      <c r="W30" s="5">
        <f>AG30</f>
        <v>34</v>
      </c>
      <c r="X30" s="4"/>
      <c r="Y30" s="3">
        <v>16</v>
      </c>
      <c r="Z30" s="3">
        <v>18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85">
        <f t="shared" si="5"/>
        <v>34</v>
      </c>
      <c r="AH30" s="77">
        <f t="shared" si="6"/>
        <v>18</v>
      </c>
      <c r="AI30" s="77">
        <f t="shared" si="7"/>
        <v>16</v>
      </c>
      <c r="AJ30" s="77">
        <f t="shared" si="8"/>
        <v>0</v>
      </c>
      <c r="AK30" s="77">
        <f t="shared" si="9"/>
        <v>0</v>
      </c>
    </row>
    <row r="31" spans="1:37" ht="20.100000000000001" customHeight="1" thickBot="1">
      <c r="A31" s="8" t="s">
        <v>38</v>
      </c>
      <c r="B31" s="7" t="s">
        <v>119</v>
      </c>
      <c r="C31" s="5">
        <f>N31</f>
        <v>13</v>
      </c>
      <c r="D31" s="65"/>
      <c r="E31" s="73">
        <v>0</v>
      </c>
      <c r="F31" s="73">
        <v>13</v>
      </c>
      <c r="G31" s="73">
        <v>0</v>
      </c>
      <c r="H31" s="73">
        <v>0</v>
      </c>
      <c r="I31" s="73">
        <v>0</v>
      </c>
      <c r="J31" s="109">
        <v>0</v>
      </c>
      <c r="K31" s="73">
        <v>0</v>
      </c>
      <c r="L31" s="45">
        <v>0</v>
      </c>
      <c r="M31" s="10"/>
      <c r="N31" s="78">
        <f t="shared" si="0"/>
        <v>13</v>
      </c>
      <c r="O31" s="77">
        <f t="shared" si="1"/>
        <v>13</v>
      </c>
      <c r="P31" s="77">
        <f t="shared" si="2"/>
        <v>0</v>
      </c>
      <c r="Q31" s="77">
        <f t="shared" si="3"/>
        <v>0</v>
      </c>
      <c r="R31" s="77">
        <f t="shared" si="4"/>
        <v>0</v>
      </c>
      <c r="S31" s="20"/>
      <c r="T31" s="8" t="s">
        <v>38</v>
      </c>
      <c r="U31" s="7" t="s">
        <v>96</v>
      </c>
      <c r="V31" s="11"/>
      <c r="W31" s="5">
        <f>AG31</f>
        <v>31</v>
      </c>
      <c r="X31" s="4"/>
      <c r="Y31" s="3">
        <v>17</v>
      </c>
      <c r="Z31" s="3">
        <v>0</v>
      </c>
      <c r="AA31" s="3">
        <v>0</v>
      </c>
      <c r="AB31" s="3">
        <v>0</v>
      </c>
      <c r="AC31" s="3">
        <v>14</v>
      </c>
      <c r="AD31" s="3">
        <v>0</v>
      </c>
      <c r="AE31" s="3">
        <v>0</v>
      </c>
      <c r="AF31" s="3">
        <v>0</v>
      </c>
      <c r="AG31" s="85">
        <f t="shared" si="5"/>
        <v>31</v>
      </c>
      <c r="AH31" s="77">
        <f t="shared" si="6"/>
        <v>17</v>
      </c>
      <c r="AI31" s="77">
        <f t="shared" si="7"/>
        <v>14</v>
      </c>
      <c r="AJ31" s="77">
        <f t="shared" si="8"/>
        <v>0</v>
      </c>
      <c r="AK31" s="77">
        <f t="shared" si="9"/>
        <v>0</v>
      </c>
    </row>
    <row r="32" spans="1:37" ht="20.100000000000001" customHeight="1" thickBot="1">
      <c r="A32" s="8" t="s">
        <v>37</v>
      </c>
      <c r="B32" s="7" t="s">
        <v>127</v>
      </c>
      <c r="C32" s="5">
        <f>N32</f>
        <v>13</v>
      </c>
      <c r="D32" s="65"/>
      <c r="E32" s="73">
        <v>0</v>
      </c>
      <c r="F32" s="73">
        <v>4</v>
      </c>
      <c r="G32" s="73">
        <v>0</v>
      </c>
      <c r="H32" s="73">
        <v>0</v>
      </c>
      <c r="I32" s="73">
        <v>9</v>
      </c>
      <c r="J32" s="109">
        <v>0</v>
      </c>
      <c r="K32" s="73">
        <v>0</v>
      </c>
      <c r="L32" s="45">
        <v>0</v>
      </c>
      <c r="M32" s="10"/>
      <c r="N32" s="78">
        <f t="shared" si="0"/>
        <v>13</v>
      </c>
      <c r="O32" s="77">
        <f t="shared" si="1"/>
        <v>9</v>
      </c>
      <c r="P32" s="77">
        <f t="shared" si="2"/>
        <v>4</v>
      </c>
      <c r="Q32" s="77">
        <f t="shared" si="3"/>
        <v>0</v>
      </c>
      <c r="R32" s="77">
        <f t="shared" si="4"/>
        <v>0</v>
      </c>
      <c r="S32" s="20"/>
      <c r="T32" s="8" t="s">
        <v>37</v>
      </c>
      <c r="U32" s="7" t="s">
        <v>127</v>
      </c>
      <c r="V32" s="11"/>
      <c r="W32" s="5">
        <f>AG32</f>
        <v>31</v>
      </c>
      <c r="X32" s="4"/>
      <c r="Y32" s="3">
        <v>0</v>
      </c>
      <c r="Z32" s="3">
        <v>12</v>
      </c>
      <c r="AA32" s="3">
        <v>0</v>
      </c>
      <c r="AB32" s="3">
        <v>0</v>
      </c>
      <c r="AC32" s="122">
        <v>19</v>
      </c>
      <c r="AD32" s="3">
        <v>0</v>
      </c>
      <c r="AE32" s="3">
        <v>0</v>
      </c>
      <c r="AF32" s="3">
        <v>0</v>
      </c>
      <c r="AG32" s="85">
        <f t="shared" si="5"/>
        <v>31</v>
      </c>
      <c r="AH32" s="77">
        <f t="shared" si="6"/>
        <v>19</v>
      </c>
      <c r="AI32" s="77">
        <f t="shared" si="7"/>
        <v>12</v>
      </c>
      <c r="AJ32" s="77">
        <f t="shared" si="8"/>
        <v>0</v>
      </c>
      <c r="AK32" s="77">
        <f t="shared" si="9"/>
        <v>0</v>
      </c>
    </row>
    <row r="33" spans="1:37" ht="20.100000000000001" customHeight="1" thickBot="1">
      <c r="A33" s="8" t="s">
        <v>36</v>
      </c>
      <c r="B33" s="72" t="s">
        <v>138</v>
      </c>
      <c r="C33" s="5">
        <f>N33</f>
        <v>12</v>
      </c>
      <c r="D33" s="65"/>
      <c r="E33" s="73">
        <v>0</v>
      </c>
      <c r="F33" s="73">
        <v>0</v>
      </c>
      <c r="G33" s="73">
        <v>12</v>
      </c>
      <c r="H33" s="73">
        <v>0</v>
      </c>
      <c r="I33" s="73">
        <v>0</v>
      </c>
      <c r="J33" s="109">
        <v>0</v>
      </c>
      <c r="K33" s="73">
        <v>0</v>
      </c>
      <c r="L33" s="45">
        <v>0</v>
      </c>
      <c r="M33" s="10"/>
      <c r="N33" s="78">
        <f t="shared" si="0"/>
        <v>12</v>
      </c>
      <c r="O33" s="77">
        <f t="shared" si="1"/>
        <v>12</v>
      </c>
      <c r="P33" s="77">
        <f t="shared" si="2"/>
        <v>0</v>
      </c>
      <c r="Q33" s="77">
        <f t="shared" si="3"/>
        <v>0</v>
      </c>
      <c r="R33" s="77">
        <f t="shared" si="4"/>
        <v>0</v>
      </c>
      <c r="S33" s="20"/>
      <c r="T33" s="8" t="s">
        <v>36</v>
      </c>
      <c r="U33" s="7" t="s">
        <v>98</v>
      </c>
      <c r="V33" s="6"/>
      <c r="W33" s="5">
        <f>AG33</f>
        <v>30</v>
      </c>
      <c r="X33" s="4"/>
      <c r="Y33" s="3">
        <v>16</v>
      </c>
      <c r="Z33" s="3">
        <v>0</v>
      </c>
      <c r="AA33" s="3">
        <v>0</v>
      </c>
      <c r="AB33" s="3">
        <v>0</v>
      </c>
      <c r="AC33" s="3">
        <v>14</v>
      </c>
      <c r="AD33" s="3">
        <v>0</v>
      </c>
      <c r="AE33" s="3">
        <v>0</v>
      </c>
      <c r="AF33" s="3">
        <v>0</v>
      </c>
      <c r="AG33" s="85">
        <f t="shared" si="5"/>
        <v>30</v>
      </c>
      <c r="AH33" s="77">
        <f t="shared" si="6"/>
        <v>16</v>
      </c>
      <c r="AI33" s="77">
        <f t="shared" si="7"/>
        <v>14</v>
      </c>
      <c r="AJ33" s="77">
        <f t="shared" si="8"/>
        <v>0</v>
      </c>
      <c r="AK33" s="77">
        <f t="shared" si="9"/>
        <v>0</v>
      </c>
    </row>
    <row r="34" spans="1:37" ht="20.100000000000001" customHeight="1" thickBot="1">
      <c r="A34" s="8" t="s">
        <v>35</v>
      </c>
      <c r="B34" s="7" t="s">
        <v>98</v>
      </c>
      <c r="C34" s="5">
        <f>N34</f>
        <v>11</v>
      </c>
      <c r="D34" s="65"/>
      <c r="E34" s="73">
        <v>6</v>
      </c>
      <c r="F34" s="73">
        <v>0</v>
      </c>
      <c r="G34" s="73">
        <v>0</v>
      </c>
      <c r="H34" s="73">
        <v>0</v>
      </c>
      <c r="I34" s="73">
        <v>5</v>
      </c>
      <c r="J34" s="109">
        <v>0</v>
      </c>
      <c r="K34" s="73">
        <v>0</v>
      </c>
      <c r="L34" s="45">
        <v>0</v>
      </c>
      <c r="M34" s="10"/>
      <c r="N34" s="78">
        <f t="shared" si="0"/>
        <v>11</v>
      </c>
      <c r="O34" s="77">
        <f t="shared" si="1"/>
        <v>6</v>
      </c>
      <c r="P34" s="77">
        <f t="shared" si="2"/>
        <v>5</v>
      </c>
      <c r="Q34" s="77">
        <f t="shared" si="3"/>
        <v>0</v>
      </c>
      <c r="R34" s="77">
        <f t="shared" si="4"/>
        <v>0</v>
      </c>
      <c r="S34" s="20"/>
      <c r="T34" s="8" t="s">
        <v>35</v>
      </c>
      <c r="U34" s="7" t="s">
        <v>120</v>
      </c>
      <c r="V34" s="6"/>
      <c r="W34" s="5">
        <f>AG34</f>
        <v>29</v>
      </c>
      <c r="X34" s="4"/>
      <c r="Y34" s="3">
        <v>0</v>
      </c>
      <c r="Z34" s="3">
        <v>17</v>
      </c>
      <c r="AA34" s="3">
        <v>12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85">
        <f t="shared" si="5"/>
        <v>29</v>
      </c>
      <c r="AH34" s="77">
        <f t="shared" si="6"/>
        <v>17</v>
      </c>
      <c r="AI34" s="77">
        <f t="shared" si="7"/>
        <v>12</v>
      </c>
      <c r="AJ34" s="77">
        <f t="shared" si="8"/>
        <v>0</v>
      </c>
      <c r="AK34" s="77">
        <f t="shared" si="9"/>
        <v>0</v>
      </c>
    </row>
    <row r="35" spans="1:37" ht="20.100000000000001" customHeight="1" thickBot="1">
      <c r="A35" s="8" t="s">
        <v>34</v>
      </c>
      <c r="B35" s="7" t="s">
        <v>88</v>
      </c>
      <c r="C35" s="5">
        <f>N35</f>
        <v>11</v>
      </c>
      <c r="D35" s="65"/>
      <c r="E35" s="73">
        <v>11</v>
      </c>
      <c r="F35" s="73">
        <v>0</v>
      </c>
      <c r="G35" s="73">
        <v>0</v>
      </c>
      <c r="H35" s="73">
        <v>0</v>
      </c>
      <c r="I35" s="73">
        <v>0</v>
      </c>
      <c r="J35" s="109">
        <v>0</v>
      </c>
      <c r="K35" s="73">
        <v>0</v>
      </c>
      <c r="L35" s="45">
        <v>0</v>
      </c>
      <c r="M35" s="10"/>
      <c r="N35" s="78">
        <f t="shared" si="0"/>
        <v>11</v>
      </c>
      <c r="O35" s="77">
        <f t="shared" si="1"/>
        <v>11</v>
      </c>
      <c r="P35" s="77">
        <f t="shared" si="2"/>
        <v>0</v>
      </c>
      <c r="Q35" s="77">
        <f t="shared" si="3"/>
        <v>0</v>
      </c>
      <c r="R35" s="77">
        <f t="shared" si="4"/>
        <v>0</v>
      </c>
      <c r="S35" s="20"/>
      <c r="T35" s="8" t="s">
        <v>34</v>
      </c>
      <c r="U35" s="7" t="s">
        <v>140</v>
      </c>
      <c r="V35" s="11"/>
      <c r="W35" s="5">
        <f>AG35</f>
        <v>28</v>
      </c>
      <c r="X35" s="4"/>
      <c r="Y35" s="3">
        <v>0</v>
      </c>
      <c r="Z35" s="3">
        <v>0</v>
      </c>
      <c r="AA35" s="122">
        <v>28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85">
        <f t="shared" si="5"/>
        <v>28</v>
      </c>
      <c r="AH35" s="77">
        <f t="shared" si="6"/>
        <v>28</v>
      </c>
      <c r="AI35" s="77">
        <f t="shared" si="7"/>
        <v>0</v>
      </c>
      <c r="AJ35" s="77">
        <f t="shared" si="8"/>
        <v>0</v>
      </c>
      <c r="AK35" s="77">
        <f t="shared" si="9"/>
        <v>0</v>
      </c>
    </row>
    <row r="36" spans="1:37" ht="20.100000000000001" customHeight="1" thickBot="1">
      <c r="A36" s="8" t="s">
        <v>33</v>
      </c>
      <c r="B36" s="7" t="s">
        <v>96</v>
      </c>
      <c r="C36" s="5">
        <f>N36</f>
        <v>11</v>
      </c>
      <c r="D36" s="65"/>
      <c r="E36" s="73">
        <v>7</v>
      </c>
      <c r="F36" s="73">
        <v>0</v>
      </c>
      <c r="G36" s="73">
        <v>0</v>
      </c>
      <c r="H36" s="73">
        <v>0</v>
      </c>
      <c r="I36" s="73">
        <v>4</v>
      </c>
      <c r="J36" s="109">
        <v>0</v>
      </c>
      <c r="K36" s="73">
        <v>0</v>
      </c>
      <c r="L36" s="45">
        <v>0</v>
      </c>
      <c r="M36" s="10"/>
      <c r="N36" s="78">
        <f t="shared" si="0"/>
        <v>11</v>
      </c>
      <c r="O36" s="77">
        <f t="shared" si="1"/>
        <v>7</v>
      </c>
      <c r="P36" s="77">
        <f t="shared" si="2"/>
        <v>4</v>
      </c>
      <c r="Q36" s="77">
        <f t="shared" si="3"/>
        <v>0</v>
      </c>
      <c r="R36" s="77">
        <f t="shared" si="4"/>
        <v>0</v>
      </c>
      <c r="S36" s="15"/>
      <c r="T36" s="8" t="s">
        <v>33</v>
      </c>
      <c r="U36" s="7" t="s">
        <v>108</v>
      </c>
      <c r="V36" s="11"/>
      <c r="W36" s="5">
        <f>AG36</f>
        <v>24</v>
      </c>
      <c r="X36" s="4"/>
      <c r="Y36" s="3">
        <v>4</v>
      </c>
      <c r="Z36" s="3">
        <v>9</v>
      </c>
      <c r="AA36" s="3">
        <v>11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85">
        <f t="shared" si="5"/>
        <v>24</v>
      </c>
      <c r="AH36" s="77">
        <f t="shared" si="6"/>
        <v>11</v>
      </c>
      <c r="AI36" s="77">
        <f t="shared" si="7"/>
        <v>9</v>
      </c>
      <c r="AJ36" s="77">
        <f t="shared" si="8"/>
        <v>4</v>
      </c>
      <c r="AK36" s="77">
        <f t="shared" si="9"/>
        <v>0</v>
      </c>
    </row>
    <row r="37" spans="1:37" ht="20.100000000000001" customHeight="1" thickBot="1">
      <c r="A37" s="8" t="s">
        <v>32</v>
      </c>
      <c r="B37" s="7" t="s">
        <v>139</v>
      </c>
      <c r="C37" s="5">
        <f>N37</f>
        <v>11</v>
      </c>
      <c r="D37" s="65"/>
      <c r="E37" s="73">
        <v>0</v>
      </c>
      <c r="F37" s="73">
        <v>0</v>
      </c>
      <c r="G37" s="73">
        <v>11</v>
      </c>
      <c r="H37" s="73">
        <v>0</v>
      </c>
      <c r="I37" s="73">
        <v>0</v>
      </c>
      <c r="J37" s="109">
        <v>0</v>
      </c>
      <c r="K37" s="73">
        <v>0</v>
      </c>
      <c r="L37" s="45">
        <v>0</v>
      </c>
      <c r="M37" s="10"/>
      <c r="N37" s="78">
        <f t="shared" si="0"/>
        <v>11</v>
      </c>
      <c r="O37" s="77">
        <f t="shared" si="1"/>
        <v>11</v>
      </c>
      <c r="P37" s="77">
        <f t="shared" si="2"/>
        <v>0</v>
      </c>
      <c r="Q37" s="77">
        <f t="shared" si="3"/>
        <v>0</v>
      </c>
      <c r="R37" s="77">
        <f t="shared" si="4"/>
        <v>0</v>
      </c>
      <c r="S37" s="15"/>
      <c r="T37" s="8" t="s">
        <v>32</v>
      </c>
      <c r="U37" s="7" t="s">
        <v>105</v>
      </c>
      <c r="V37" s="6"/>
      <c r="W37" s="5">
        <f>AG37</f>
        <v>23</v>
      </c>
      <c r="X37" s="4"/>
      <c r="Y37" s="3">
        <v>10</v>
      </c>
      <c r="Z37" s="3">
        <v>0</v>
      </c>
      <c r="AA37" s="3">
        <v>0</v>
      </c>
      <c r="AB37" s="3">
        <v>0</v>
      </c>
      <c r="AC37" s="3">
        <v>13</v>
      </c>
      <c r="AD37" s="3">
        <v>0</v>
      </c>
      <c r="AE37" s="3">
        <v>0</v>
      </c>
      <c r="AF37" s="3">
        <v>0</v>
      </c>
      <c r="AG37" s="85">
        <f t="shared" si="5"/>
        <v>23</v>
      </c>
      <c r="AH37" s="77">
        <f t="shared" si="6"/>
        <v>13</v>
      </c>
      <c r="AI37" s="77">
        <f t="shared" si="7"/>
        <v>10</v>
      </c>
      <c r="AJ37" s="77">
        <f t="shared" si="8"/>
        <v>0</v>
      </c>
      <c r="AK37" s="77">
        <f t="shared" si="9"/>
        <v>0</v>
      </c>
    </row>
    <row r="38" spans="1:37" ht="20.100000000000001" customHeight="1" thickBot="1">
      <c r="A38" s="8" t="s">
        <v>31</v>
      </c>
      <c r="B38" s="7" t="s">
        <v>86</v>
      </c>
      <c r="C38" s="5">
        <f>N38</f>
        <v>11</v>
      </c>
      <c r="D38" s="65"/>
      <c r="E38" s="73">
        <v>11</v>
      </c>
      <c r="F38" s="73">
        <v>0</v>
      </c>
      <c r="G38" s="73">
        <v>0</v>
      </c>
      <c r="H38" s="73">
        <v>0</v>
      </c>
      <c r="I38" s="73">
        <v>0</v>
      </c>
      <c r="J38" s="109">
        <v>0</v>
      </c>
      <c r="K38" s="73">
        <v>0</v>
      </c>
      <c r="L38" s="45">
        <v>0</v>
      </c>
      <c r="M38" s="10"/>
      <c r="N38" s="78">
        <f t="shared" si="0"/>
        <v>11</v>
      </c>
      <c r="O38" s="77">
        <f t="shared" si="1"/>
        <v>11</v>
      </c>
      <c r="P38" s="77">
        <f t="shared" si="2"/>
        <v>0</v>
      </c>
      <c r="Q38" s="77">
        <f t="shared" si="3"/>
        <v>0</v>
      </c>
      <c r="R38" s="77">
        <f t="shared" si="4"/>
        <v>0</v>
      </c>
      <c r="S38" s="15"/>
      <c r="T38" s="8" t="s">
        <v>31</v>
      </c>
      <c r="U38" s="7" t="s">
        <v>151</v>
      </c>
      <c r="V38" s="6"/>
      <c r="W38" s="5">
        <f>AG38</f>
        <v>21</v>
      </c>
      <c r="X38" s="4"/>
      <c r="Y38" s="3">
        <v>0</v>
      </c>
      <c r="Z38" s="3">
        <v>0</v>
      </c>
      <c r="AA38" s="3">
        <v>0</v>
      </c>
      <c r="AB38" s="3">
        <v>0</v>
      </c>
      <c r="AC38" s="122">
        <v>21</v>
      </c>
      <c r="AD38" s="3">
        <v>0</v>
      </c>
      <c r="AE38" s="3">
        <v>0</v>
      </c>
      <c r="AF38" s="3">
        <v>0</v>
      </c>
      <c r="AG38" s="85">
        <f t="shared" si="5"/>
        <v>21</v>
      </c>
      <c r="AH38" s="77">
        <f t="shared" si="6"/>
        <v>21</v>
      </c>
      <c r="AI38" s="77">
        <f t="shared" si="7"/>
        <v>0</v>
      </c>
      <c r="AJ38" s="77">
        <f t="shared" si="8"/>
        <v>0</v>
      </c>
      <c r="AK38" s="77">
        <f t="shared" si="9"/>
        <v>0</v>
      </c>
    </row>
    <row r="39" spans="1:37" ht="20.100000000000001" customHeight="1" thickBot="1">
      <c r="A39" s="8" t="s">
        <v>30</v>
      </c>
      <c r="B39" s="7" t="s">
        <v>91</v>
      </c>
      <c r="C39" s="5">
        <f>N39</f>
        <v>9</v>
      </c>
      <c r="D39" s="65"/>
      <c r="E39" s="73">
        <v>9</v>
      </c>
      <c r="F39" s="73">
        <v>0</v>
      </c>
      <c r="G39" s="73">
        <v>0</v>
      </c>
      <c r="H39" s="73">
        <v>0</v>
      </c>
      <c r="I39" s="73">
        <v>0</v>
      </c>
      <c r="J39" s="109">
        <v>0</v>
      </c>
      <c r="K39" s="73">
        <v>0</v>
      </c>
      <c r="L39" s="45">
        <v>0</v>
      </c>
      <c r="M39" s="10"/>
      <c r="N39" s="78">
        <f t="shared" si="0"/>
        <v>9</v>
      </c>
      <c r="O39" s="77">
        <f t="shared" si="1"/>
        <v>9</v>
      </c>
      <c r="P39" s="77">
        <f t="shared" si="2"/>
        <v>0</v>
      </c>
      <c r="Q39" s="77">
        <f t="shared" si="3"/>
        <v>0</v>
      </c>
      <c r="R39" s="77">
        <f t="shared" si="4"/>
        <v>0</v>
      </c>
      <c r="S39" s="15"/>
      <c r="T39" s="8" t="s">
        <v>30</v>
      </c>
      <c r="U39" s="7" t="s">
        <v>104</v>
      </c>
      <c r="V39" s="6"/>
      <c r="W39" s="5">
        <f>AG39</f>
        <v>20</v>
      </c>
      <c r="X39" s="4"/>
      <c r="Y39" s="122">
        <v>20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85">
        <f t="shared" si="5"/>
        <v>20</v>
      </c>
      <c r="AH39" s="77">
        <f t="shared" si="6"/>
        <v>20</v>
      </c>
      <c r="AI39" s="77">
        <f t="shared" si="7"/>
        <v>0</v>
      </c>
      <c r="AJ39" s="77">
        <f t="shared" si="8"/>
        <v>0</v>
      </c>
      <c r="AK39" s="77">
        <f t="shared" si="9"/>
        <v>0</v>
      </c>
    </row>
    <row r="40" spans="1:37" ht="20.100000000000001" customHeight="1" thickBot="1">
      <c r="A40" s="8" t="s">
        <v>29</v>
      </c>
      <c r="B40" s="72" t="s">
        <v>95</v>
      </c>
      <c r="C40" s="5">
        <f>N40</f>
        <v>8</v>
      </c>
      <c r="D40" s="65"/>
      <c r="E40" s="73">
        <v>8</v>
      </c>
      <c r="F40" s="73">
        <v>0</v>
      </c>
      <c r="G40" s="73">
        <v>0</v>
      </c>
      <c r="H40" s="73">
        <v>0</v>
      </c>
      <c r="I40" s="73">
        <v>0</v>
      </c>
      <c r="J40" s="109">
        <v>0</v>
      </c>
      <c r="K40" s="73">
        <v>0</v>
      </c>
      <c r="L40" s="45">
        <v>0</v>
      </c>
      <c r="M40" s="10"/>
      <c r="N40" s="78">
        <f t="shared" si="0"/>
        <v>8</v>
      </c>
      <c r="O40" s="77">
        <f t="shared" si="1"/>
        <v>8</v>
      </c>
      <c r="P40" s="77">
        <f t="shared" si="2"/>
        <v>0</v>
      </c>
      <c r="Q40" s="77">
        <f t="shared" si="3"/>
        <v>0</v>
      </c>
      <c r="R40" s="77">
        <f t="shared" si="4"/>
        <v>0</v>
      </c>
      <c r="S40" s="15"/>
      <c r="T40" s="8" t="s">
        <v>29</v>
      </c>
      <c r="U40" s="72" t="s">
        <v>138</v>
      </c>
      <c r="V40" s="11"/>
      <c r="W40" s="5">
        <f>AG40</f>
        <v>20</v>
      </c>
      <c r="X40" s="4"/>
      <c r="Y40" s="3">
        <v>0</v>
      </c>
      <c r="Z40" s="3">
        <v>0</v>
      </c>
      <c r="AA40" s="122">
        <v>20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85">
        <f t="shared" si="5"/>
        <v>20</v>
      </c>
      <c r="AH40" s="77">
        <f t="shared" si="6"/>
        <v>20</v>
      </c>
      <c r="AI40" s="77">
        <f t="shared" si="7"/>
        <v>0</v>
      </c>
      <c r="AJ40" s="77">
        <f t="shared" si="8"/>
        <v>0</v>
      </c>
      <c r="AK40" s="77">
        <f t="shared" si="9"/>
        <v>0</v>
      </c>
    </row>
    <row r="41" spans="1:37" ht="20.100000000000001" customHeight="1" thickBot="1">
      <c r="A41" s="8" t="s">
        <v>28</v>
      </c>
      <c r="B41" s="7" t="s">
        <v>94</v>
      </c>
      <c r="C41" s="5">
        <f>N41</f>
        <v>8</v>
      </c>
      <c r="D41" s="65"/>
      <c r="E41" s="73">
        <v>8</v>
      </c>
      <c r="F41" s="73">
        <v>0</v>
      </c>
      <c r="G41" s="73">
        <v>0</v>
      </c>
      <c r="H41" s="73">
        <v>0</v>
      </c>
      <c r="I41" s="73">
        <v>0</v>
      </c>
      <c r="J41" s="109">
        <v>0</v>
      </c>
      <c r="K41" s="73">
        <v>0</v>
      </c>
      <c r="L41" s="45">
        <v>0</v>
      </c>
      <c r="M41" s="10"/>
      <c r="N41" s="78">
        <f t="shared" si="0"/>
        <v>8</v>
      </c>
      <c r="O41" s="77">
        <f t="shared" si="1"/>
        <v>8</v>
      </c>
      <c r="P41" s="77">
        <f t="shared" si="2"/>
        <v>0</v>
      </c>
      <c r="Q41" s="77">
        <f t="shared" si="3"/>
        <v>0</v>
      </c>
      <c r="R41" s="77">
        <f t="shared" si="4"/>
        <v>0</v>
      </c>
      <c r="S41" s="15"/>
      <c r="T41" s="8" t="s">
        <v>28</v>
      </c>
      <c r="U41" s="7" t="s">
        <v>139</v>
      </c>
      <c r="V41" s="11"/>
      <c r="W41" s="5">
        <f>AG41</f>
        <v>20</v>
      </c>
      <c r="X41" s="4"/>
      <c r="Y41" s="3">
        <v>0</v>
      </c>
      <c r="Z41" s="3">
        <v>0</v>
      </c>
      <c r="AA41" s="122">
        <v>20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85">
        <f t="shared" si="5"/>
        <v>20</v>
      </c>
      <c r="AH41" s="77">
        <f t="shared" si="6"/>
        <v>20</v>
      </c>
      <c r="AI41" s="77">
        <f t="shared" si="7"/>
        <v>0</v>
      </c>
      <c r="AJ41" s="77">
        <f t="shared" si="8"/>
        <v>0</v>
      </c>
      <c r="AK41" s="77">
        <f t="shared" si="9"/>
        <v>0</v>
      </c>
    </row>
    <row r="42" spans="1:37" ht="20.100000000000001" customHeight="1" thickBot="1">
      <c r="A42" s="8" t="s">
        <v>27</v>
      </c>
      <c r="B42" s="72" t="s">
        <v>154</v>
      </c>
      <c r="C42" s="5">
        <f>N42</f>
        <v>8</v>
      </c>
      <c r="D42" s="65"/>
      <c r="E42" s="73">
        <v>0</v>
      </c>
      <c r="F42" s="73">
        <v>0</v>
      </c>
      <c r="G42" s="73">
        <v>0</v>
      </c>
      <c r="H42" s="73">
        <v>0</v>
      </c>
      <c r="I42" s="73">
        <v>8</v>
      </c>
      <c r="J42" s="109">
        <v>0</v>
      </c>
      <c r="K42" s="73">
        <v>0</v>
      </c>
      <c r="L42" s="45">
        <v>0</v>
      </c>
      <c r="M42" s="10"/>
      <c r="N42" s="78">
        <f t="shared" si="0"/>
        <v>8</v>
      </c>
      <c r="O42" s="77">
        <f t="shared" si="1"/>
        <v>8</v>
      </c>
      <c r="P42" s="77">
        <f t="shared" si="2"/>
        <v>0</v>
      </c>
      <c r="Q42" s="77">
        <f t="shared" si="3"/>
        <v>0</v>
      </c>
      <c r="R42" s="77">
        <f t="shared" si="4"/>
        <v>0</v>
      </c>
      <c r="S42" s="15"/>
      <c r="T42" s="8" t="s">
        <v>27</v>
      </c>
      <c r="U42" s="72" t="s">
        <v>126</v>
      </c>
      <c r="V42" s="11"/>
      <c r="W42" s="5">
        <f>AG42</f>
        <v>20</v>
      </c>
      <c r="X42" s="4"/>
      <c r="Y42" s="3">
        <v>0</v>
      </c>
      <c r="Z42" s="122">
        <v>20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85">
        <f t="shared" si="5"/>
        <v>20</v>
      </c>
      <c r="AH42" s="77">
        <f t="shared" si="6"/>
        <v>20</v>
      </c>
      <c r="AI42" s="77">
        <f t="shared" si="7"/>
        <v>0</v>
      </c>
      <c r="AJ42" s="77">
        <f t="shared" si="8"/>
        <v>0</v>
      </c>
      <c r="AK42" s="77">
        <f t="shared" si="9"/>
        <v>0</v>
      </c>
    </row>
    <row r="43" spans="1:37" ht="20.100000000000001" customHeight="1" thickBot="1">
      <c r="A43" s="8" t="s">
        <v>26</v>
      </c>
      <c r="B43" s="7" t="s">
        <v>140</v>
      </c>
      <c r="C43" s="5">
        <f>N43</f>
        <v>7</v>
      </c>
      <c r="D43" s="65"/>
      <c r="E43" s="73">
        <v>0</v>
      </c>
      <c r="F43" s="73">
        <v>0</v>
      </c>
      <c r="G43" s="73">
        <v>7</v>
      </c>
      <c r="H43" s="73">
        <v>0</v>
      </c>
      <c r="I43" s="73">
        <v>0</v>
      </c>
      <c r="J43" s="109">
        <v>0</v>
      </c>
      <c r="K43" s="73">
        <v>0</v>
      </c>
      <c r="L43" s="45">
        <v>0</v>
      </c>
      <c r="M43" s="10"/>
      <c r="N43" s="78">
        <f t="shared" si="0"/>
        <v>7</v>
      </c>
      <c r="O43" s="77">
        <f t="shared" si="1"/>
        <v>7</v>
      </c>
      <c r="P43" s="77">
        <f t="shared" si="2"/>
        <v>0</v>
      </c>
      <c r="Q43" s="77">
        <f t="shared" si="3"/>
        <v>0</v>
      </c>
      <c r="R43" s="77">
        <f t="shared" si="4"/>
        <v>0</v>
      </c>
      <c r="S43" s="15"/>
      <c r="T43" s="8" t="s">
        <v>26</v>
      </c>
      <c r="U43" s="7" t="s">
        <v>91</v>
      </c>
      <c r="V43" s="11"/>
      <c r="W43" s="5">
        <f>AG43</f>
        <v>19</v>
      </c>
      <c r="X43" s="4"/>
      <c r="Y43" s="122">
        <v>19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85">
        <f t="shared" si="5"/>
        <v>19</v>
      </c>
      <c r="AH43" s="77">
        <f t="shared" si="6"/>
        <v>19</v>
      </c>
      <c r="AI43" s="77">
        <f t="shared" si="7"/>
        <v>0</v>
      </c>
      <c r="AJ43" s="77">
        <f t="shared" si="8"/>
        <v>0</v>
      </c>
      <c r="AK43" s="77">
        <f t="shared" si="9"/>
        <v>0</v>
      </c>
    </row>
    <row r="44" spans="1:37" ht="20.100000000000001" customHeight="1" thickBot="1">
      <c r="A44" s="8" t="s">
        <v>25</v>
      </c>
      <c r="B44" s="7" t="s">
        <v>124</v>
      </c>
      <c r="C44" s="5">
        <f>N44</f>
        <v>7</v>
      </c>
      <c r="D44" s="65"/>
      <c r="E44" s="73">
        <v>0</v>
      </c>
      <c r="F44" s="73">
        <v>7</v>
      </c>
      <c r="G44" s="73">
        <v>0</v>
      </c>
      <c r="H44" s="73">
        <v>0</v>
      </c>
      <c r="I44" s="73">
        <v>0</v>
      </c>
      <c r="J44" s="109">
        <v>0</v>
      </c>
      <c r="K44" s="73">
        <v>0</v>
      </c>
      <c r="L44" s="45">
        <v>0</v>
      </c>
      <c r="M44" s="10"/>
      <c r="N44" s="78">
        <f t="shared" si="0"/>
        <v>7</v>
      </c>
      <c r="O44" s="77">
        <f t="shared" si="1"/>
        <v>7</v>
      </c>
      <c r="P44" s="77">
        <f t="shared" si="2"/>
        <v>0</v>
      </c>
      <c r="Q44" s="77">
        <f t="shared" si="3"/>
        <v>0</v>
      </c>
      <c r="R44" s="77">
        <f t="shared" si="4"/>
        <v>0</v>
      </c>
      <c r="S44" s="15"/>
      <c r="T44" s="8" t="s">
        <v>25</v>
      </c>
      <c r="U44" s="7" t="s">
        <v>129</v>
      </c>
      <c r="V44" s="6"/>
      <c r="W44" s="5">
        <f>AG44</f>
        <v>19</v>
      </c>
      <c r="X44" s="4"/>
      <c r="Y44" s="3">
        <v>0</v>
      </c>
      <c r="Z44" s="122">
        <v>19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85">
        <f t="shared" si="5"/>
        <v>19</v>
      </c>
      <c r="AH44" s="77">
        <f t="shared" si="6"/>
        <v>19</v>
      </c>
      <c r="AI44" s="77">
        <f t="shared" si="7"/>
        <v>0</v>
      </c>
      <c r="AJ44" s="77">
        <f t="shared" si="8"/>
        <v>0</v>
      </c>
      <c r="AK44" s="77">
        <f t="shared" si="9"/>
        <v>0</v>
      </c>
    </row>
    <row r="45" spans="1:37" ht="17.25" customHeight="1" thickBot="1">
      <c r="A45" s="8" t="s">
        <v>24</v>
      </c>
      <c r="B45" s="7" t="s">
        <v>97</v>
      </c>
      <c r="C45" s="5">
        <f>N45</f>
        <v>7</v>
      </c>
      <c r="D45" s="65"/>
      <c r="E45" s="73">
        <v>7</v>
      </c>
      <c r="F45" s="73">
        <v>0</v>
      </c>
      <c r="G45" s="73">
        <v>0</v>
      </c>
      <c r="H45" s="73">
        <v>0</v>
      </c>
      <c r="I45" s="73">
        <v>0</v>
      </c>
      <c r="J45" s="109">
        <v>0</v>
      </c>
      <c r="K45" s="73">
        <v>0</v>
      </c>
      <c r="L45" s="45">
        <v>0</v>
      </c>
      <c r="M45" s="10"/>
      <c r="N45" s="78">
        <f t="shared" si="0"/>
        <v>7</v>
      </c>
      <c r="O45" s="77">
        <f t="shared" si="1"/>
        <v>7</v>
      </c>
      <c r="P45" s="77">
        <f t="shared" si="2"/>
        <v>0</v>
      </c>
      <c r="Q45" s="77">
        <f t="shared" si="3"/>
        <v>0</v>
      </c>
      <c r="R45" s="77">
        <f t="shared" si="4"/>
        <v>0</v>
      </c>
      <c r="S45" s="15"/>
      <c r="T45" s="8" t="s">
        <v>24</v>
      </c>
      <c r="U45" s="7" t="s">
        <v>106</v>
      </c>
      <c r="V45" s="6"/>
      <c r="W45" s="5">
        <f>AG45</f>
        <v>19</v>
      </c>
      <c r="X45" s="4"/>
      <c r="Y45" s="122">
        <v>19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85">
        <f t="shared" si="5"/>
        <v>19</v>
      </c>
      <c r="AH45" s="77">
        <f t="shared" si="6"/>
        <v>19</v>
      </c>
      <c r="AI45" s="77">
        <f t="shared" si="7"/>
        <v>0</v>
      </c>
      <c r="AJ45" s="77">
        <f t="shared" si="8"/>
        <v>0</v>
      </c>
      <c r="AK45" s="77">
        <f t="shared" si="9"/>
        <v>0</v>
      </c>
    </row>
    <row r="46" spans="1:37" ht="20.100000000000001" customHeight="1" thickBot="1">
      <c r="A46" s="8" t="s">
        <v>23</v>
      </c>
      <c r="B46" s="7" t="s">
        <v>156</v>
      </c>
      <c r="C46" s="5">
        <f>N46</f>
        <v>7</v>
      </c>
      <c r="D46" s="65"/>
      <c r="E46" s="73">
        <v>0</v>
      </c>
      <c r="F46" s="73">
        <v>0</v>
      </c>
      <c r="G46" s="73">
        <v>0</v>
      </c>
      <c r="H46" s="73">
        <v>0</v>
      </c>
      <c r="I46" s="73">
        <v>7</v>
      </c>
      <c r="J46" s="109">
        <v>0</v>
      </c>
      <c r="K46" s="73">
        <v>0</v>
      </c>
      <c r="L46" s="45">
        <v>0</v>
      </c>
      <c r="M46" s="10"/>
      <c r="N46" s="78">
        <f t="shared" si="0"/>
        <v>7</v>
      </c>
      <c r="O46" s="77">
        <f t="shared" si="1"/>
        <v>7</v>
      </c>
      <c r="P46" s="77">
        <f t="shared" si="2"/>
        <v>0</v>
      </c>
      <c r="Q46" s="77">
        <f t="shared" si="3"/>
        <v>0</v>
      </c>
      <c r="R46" s="77">
        <f t="shared" si="4"/>
        <v>0</v>
      </c>
      <c r="S46" s="15"/>
      <c r="T46" s="8" t="s">
        <v>23</v>
      </c>
      <c r="U46" s="7" t="s">
        <v>88</v>
      </c>
      <c r="V46" s="11"/>
      <c r="W46" s="5">
        <f>AG46</f>
        <v>18</v>
      </c>
      <c r="X46" s="4"/>
      <c r="Y46" s="3">
        <v>18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85">
        <f t="shared" si="5"/>
        <v>18</v>
      </c>
      <c r="AH46" s="77">
        <f t="shared" si="6"/>
        <v>18</v>
      </c>
      <c r="AI46" s="77">
        <f t="shared" si="7"/>
        <v>0</v>
      </c>
      <c r="AJ46" s="77">
        <f t="shared" si="8"/>
        <v>0</v>
      </c>
      <c r="AK46" s="77">
        <f t="shared" si="9"/>
        <v>0</v>
      </c>
    </row>
    <row r="47" spans="1:37" ht="20.100000000000001" customHeight="1" thickBot="1">
      <c r="A47" s="8" t="s">
        <v>22</v>
      </c>
      <c r="B47" s="7" t="s">
        <v>99</v>
      </c>
      <c r="C47" s="5">
        <f>N47</f>
        <v>6</v>
      </c>
      <c r="D47" s="65"/>
      <c r="E47" s="73">
        <v>6</v>
      </c>
      <c r="F47" s="73">
        <v>0</v>
      </c>
      <c r="G47" s="73">
        <v>0</v>
      </c>
      <c r="H47" s="73">
        <v>0</v>
      </c>
      <c r="I47" s="73">
        <v>0</v>
      </c>
      <c r="J47" s="109">
        <v>0</v>
      </c>
      <c r="K47" s="73">
        <v>0</v>
      </c>
      <c r="L47" s="45">
        <v>0</v>
      </c>
      <c r="M47" s="10"/>
      <c r="N47" s="78">
        <f t="shared" si="0"/>
        <v>6</v>
      </c>
      <c r="O47" s="77">
        <f t="shared" si="1"/>
        <v>6</v>
      </c>
      <c r="P47" s="77">
        <f t="shared" si="2"/>
        <v>0</v>
      </c>
      <c r="Q47" s="77">
        <f t="shared" si="3"/>
        <v>0</v>
      </c>
      <c r="R47" s="77">
        <f t="shared" si="4"/>
        <v>0</v>
      </c>
      <c r="S47" s="18"/>
      <c r="T47" s="8" t="s">
        <v>22</v>
      </c>
      <c r="U47" s="7" t="s">
        <v>119</v>
      </c>
      <c r="V47" s="11"/>
      <c r="W47" s="5">
        <f>AG47</f>
        <v>18</v>
      </c>
      <c r="X47" s="4"/>
      <c r="Y47" s="3">
        <v>0</v>
      </c>
      <c r="Z47" s="3">
        <v>18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85">
        <f t="shared" si="5"/>
        <v>18</v>
      </c>
      <c r="AH47" s="77">
        <f t="shared" si="6"/>
        <v>18</v>
      </c>
      <c r="AI47" s="77">
        <f t="shared" si="7"/>
        <v>0</v>
      </c>
      <c r="AJ47" s="77">
        <f t="shared" si="8"/>
        <v>0</v>
      </c>
      <c r="AK47" s="77">
        <f t="shared" si="9"/>
        <v>0</v>
      </c>
    </row>
    <row r="48" spans="1:37" ht="20.100000000000001" customHeight="1" thickBot="1">
      <c r="A48" s="8" t="s">
        <v>21</v>
      </c>
      <c r="B48" s="7" t="s">
        <v>87</v>
      </c>
      <c r="C48" s="5">
        <f>N48</f>
        <v>6</v>
      </c>
      <c r="D48" s="65"/>
      <c r="E48" s="73">
        <v>6</v>
      </c>
      <c r="F48" s="73">
        <v>0</v>
      </c>
      <c r="G48" s="73">
        <v>0</v>
      </c>
      <c r="H48" s="73">
        <v>0</v>
      </c>
      <c r="I48" s="73">
        <v>0</v>
      </c>
      <c r="J48" s="109">
        <v>0</v>
      </c>
      <c r="K48" s="73">
        <v>0</v>
      </c>
      <c r="L48" s="45">
        <v>0</v>
      </c>
      <c r="M48" s="10"/>
      <c r="N48" s="78">
        <f t="shared" si="0"/>
        <v>6</v>
      </c>
      <c r="O48" s="77">
        <f t="shared" si="1"/>
        <v>6</v>
      </c>
      <c r="P48" s="77">
        <f t="shared" si="2"/>
        <v>0</v>
      </c>
      <c r="Q48" s="77">
        <f t="shared" si="3"/>
        <v>0</v>
      </c>
      <c r="R48" s="77">
        <f t="shared" si="4"/>
        <v>0</v>
      </c>
      <c r="S48" s="15"/>
      <c r="T48" s="8" t="s">
        <v>21</v>
      </c>
      <c r="U48" s="7" t="s">
        <v>155</v>
      </c>
      <c r="V48" s="11"/>
      <c r="W48" s="5">
        <f>AG48</f>
        <v>17</v>
      </c>
      <c r="X48" s="4"/>
      <c r="Y48" s="3">
        <v>0</v>
      </c>
      <c r="Z48" s="3">
        <v>0</v>
      </c>
      <c r="AA48" s="3">
        <v>0</v>
      </c>
      <c r="AB48" s="3">
        <v>0</v>
      </c>
      <c r="AC48" s="3">
        <v>17</v>
      </c>
      <c r="AD48" s="3">
        <v>0</v>
      </c>
      <c r="AE48" s="3">
        <v>0</v>
      </c>
      <c r="AF48" s="3">
        <v>0</v>
      </c>
      <c r="AG48" s="85">
        <f t="shared" si="5"/>
        <v>17</v>
      </c>
      <c r="AH48" s="77">
        <f t="shared" si="6"/>
        <v>17</v>
      </c>
      <c r="AI48" s="77">
        <f t="shared" si="7"/>
        <v>0</v>
      </c>
      <c r="AJ48" s="77">
        <f t="shared" si="8"/>
        <v>0</v>
      </c>
      <c r="AK48" s="77">
        <f t="shared" si="9"/>
        <v>0</v>
      </c>
    </row>
    <row r="49" spans="1:37" ht="20.100000000000001" customHeight="1" thickBot="1">
      <c r="A49" s="8" t="s">
        <v>20</v>
      </c>
      <c r="B49" s="7" t="s">
        <v>128</v>
      </c>
      <c r="C49" s="5">
        <f>N49</f>
        <v>6</v>
      </c>
      <c r="D49" s="65"/>
      <c r="E49" s="73">
        <v>0</v>
      </c>
      <c r="F49" s="73">
        <v>2</v>
      </c>
      <c r="G49" s="73">
        <v>4</v>
      </c>
      <c r="H49" s="73">
        <v>0</v>
      </c>
      <c r="I49" s="73">
        <v>0</v>
      </c>
      <c r="J49" s="109">
        <v>0</v>
      </c>
      <c r="K49" s="73">
        <v>0</v>
      </c>
      <c r="L49" s="45">
        <v>0</v>
      </c>
      <c r="M49" s="10"/>
      <c r="N49" s="78">
        <f t="shared" si="0"/>
        <v>6</v>
      </c>
      <c r="O49" s="77">
        <f t="shared" si="1"/>
        <v>4</v>
      </c>
      <c r="P49" s="77">
        <f t="shared" si="2"/>
        <v>2</v>
      </c>
      <c r="Q49" s="77">
        <f t="shared" si="3"/>
        <v>0</v>
      </c>
      <c r="R49" s="77">
        <f t="shared" si="4"/>
        <v>0</v>
      </c>
      <c r="S49" s="15"/>
      <c r="T49" s="8" t="s">
        <v>20</v>
      </c>
      <c r="U49" s="7" t="s">
        <v>156</v>
      </c>
      <c r="V49" s="6"/>
      <c r="W49" s="5">
        <f>AG49</f>
        <v>17</v>
      </c>
      <c r="X49" s="4"/>
      <c r="Y49" s="3">
        <v>0</v>
      </c>
      <c r="Z49" s="3">
        <v>0</v>
      </c>
      <c r="AA49" s="3">
        <v>0</v>
      </c>
      <c r="AB49" s="3">
        <v>0</v>
      </c>
      <c r="AC49" s="3">
        <v>17</v>
      </c>
      <c r="AD49" s="3">
        <v>0</v>
      </c>
      <c r="AE49" s="3">
        <v>0</v>
      </c>
      <c r="AF49" s="3">
        <v>0</v>
      </c>
      <c r="AG49" s="85">
        <f t="shared" si="5"/>
        <v>17</v>
      </c>
      <c r="AH49" s="77">
        <f t="shared" si="6"/>
        <v>17</v>
      </c>
      <c r="AI49" s="77">
        <f t="shared" si="7"/>
        <v>0</v>
      </c>
      <c r="AJ49" s="77">
        <f t="shared" si="8"/>
        <v>0</v>
      </c>
      <c r="AK49" s="77">
        <f t="shared" si="9"/>
        <v>0</v>
      </c>
    </row>
    <row r="50" spans="1:37" ht="20.100000000000001" customHeight="1" thickBot="1">
      <c r="A50" s="8" t="s">
        <v>19</v>
      </c>
      <c r="B50" s="7" t="s">
        <v>150</v>
      </c>
      <c r="C50" s="5">
        <f>N50</f>
        <v>6</v>
      </c>
      <c r="D50" s="65"/>
      <c r="E50" s="73">
        <v>0</v>
      </c>
      <c r="F50" s="73">
        <v>0</v>
      </c>
      <c r="G50" s="73">
        <v>0</v>
      </c>
      <c r="H50" s="73">
        <v>0</v>
      </c>
      <c r="I50" s="73">
        <v>6</v>
      </c>
      <c r="J50" s="109">
        <v>0</v>
      </c>
      <c r="K50" s="73">
        <v>0</v>
      </c>
      <c r="L50" s="45">
        <v>0</v>
      </c>
      <c r="M50" s="10"/>
      <c r="N50" s="78">
        <f t="shared" ref="N50:N81" si="10">SUM(O50:R50)</f>
        <v>6</v>
      </c>
      <c r="O50" s="77">
        <f t="shared" ref="O50:O83" si="11">LARGE($E50:$L50,1)</f>
        <v>6</v>
      </c>
      <c r="P50" s="77">
        <f t="shared" ref="P50:P83" si="12">LARGE($E50:$L50,2)</f>
        <v>0</v>
      </c>
      <c r="Q50" s="77">
        <f t="shared" ref="Q50:Q83" si="13">LARGE($E50:$L50,3)</f>
        <v>0</v>
      </c>
      <c r="R50" s="77">
        <f t="shared" ref="R50:R83" si="14">LARGE($E50:$L50,4)</f>
        <v>0</v>
      </c>
      <c r="S50" s="15"/>
      <c r="T50" s="8" t="s">
        <v>19</v>
      </c>
      <c r="U50" s="7" t="s">
        <v>103</v>
      </c>
      <c r="V50" s="6"/>
      <c r="W50" s="5">
        <f>AG50</f>
        <v>16</v>
      </c>
      <c r="X50" s="4"/>
      <c r="Y50" s="3">
        <v>16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85">
        <f t="shared" ref="AG50:AG81" si="15">SUM(AH50:AK50)</f>
        <v>16</v>
      </c>
      <c r="AH50" s="77">
        <f t="shared" ref="AH50:AH83" si="16">LARGE($Y50:$AF50,1)</f>
        <v>16</v>
      </c>
      <c r="AI50" s="77">
        <f t="shared" ref="AI50:AI83" si="17">LARGE($Y50:$AF50,2)</f>
        <v>0</v>
      </c>
      <c r="AJ50" s="77">
        <f t="shared" ref="AJ50:AJ83" si="18">LARGE($Y50:$AF50,3)</f>
        <v>0</v>
      </c>
      <c r="AK50" s="77">
        <f t="shared" ref="AK50:AK83" si="19">LARGE($Y50:$AF50,4)</f>
        <v>0</v>
      </c>
    </row>
    <row r="51" spans="1:37" ht="20.100000000000001" customHeight="1" thickBot="1">
      <c r="A51" s="8" t="s">
        <v>18</v>
      </c>
      <c r="B51" s="7" t="s">
        <v>155</v>
      </c>
      <c r="C51" s="5">
        <f>N51</f>
        <v>6</v>
      </c>
      <c r="D51" s="65"/>
      <c r="E51" s="73">
        <v>0</v>
      </c>
      <c r="F51" s="73">
        <v>0</v>
      </c>
      <c r="G51" s="73">
        <v>0</v>
      </c>
      <c r="H51" s="73">
        <v>0</v>
      </c>
      <c r="I51" s="73">
        <v>6</v>
      </c>
      <c r="J51" s="109">
        <v>0</v>
      </c>
      <c r="K51" s="73">
        <v>0</v>
      </c>
      <c r="L51" s="45">
        <v>0</v>
      </c>
      <c r="M51" s="10"/>
      <c r="N51" s="78">
        <f t="shared" si="10"/>
        <v>6</v>
      </c>
      <c r="O51" s="77">
        <f t="shared" si="11"/>
        <v>6</v>
      </c>
      <c r="P51" s="77">
        <f t="shared" si="12"/>
        <v>0</v>
      </c>
      <c r="Q51" s="77">
        <f t="shared" si="13"/>
        <v>0</v>
      </c>
      <c r="R51" s="77">
        <f t="shared" si="14"/>
        <v>0</v>
      </c>
      <c r="S51" s="15"/>
      <c r="T51" s="8" t="s">
        <v>18</v>
      </c>
      <c r="U51" s="72" t="s">
        <v>95</v>
      </c>
      <c r="V51" s="11"/>
      <c r="W51" s="5">
        <f>AG51</f>
        <v>16</v>
      </c>
      <c r="X51" s="4"/>
      <c r="Y51" s="3">
        <v>16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85">
        <f t="shared" si="15"/>
        <v>16</v>
      </c>
      <c r="AH51" s="77">
        <f t="shared" si="16"/>
        <v>16</v>
      </c>
      <c r="AI51" s="77">
        <f t="shared" si="17"/>
        <v>0</v>
      </c>
      <c r="AJ51" s="77">
        <f t="shared" si="18"/>
        <v>0</v>
      </c>
      <c r="AK51" s="77">
        <f t="shared" si="19"/>
        <v>0</v>
      </c>
    </row>
    <row r="52" spans="1:37" ht="20.100000000000001" customHeight="1" thickBot="1">
      <c r="A52" s="8" t="s">
        <v>17</v>
      </c>
      <c r="B52" s="7" t="s">
        <v>101</v>
      </c>
      <c r="C52" s="5">
        <f>N52</f>
        <v>5</v>
      </c>
      <c r="D52" s="65"/>
      <c r="E52" s="73">
        <v>5</v>
      </c>
      <c r="F52" s="73">
        <v>0</v>
      </c>
      <c r="G52" s="73">
        <v>0</v>
      </c>
      <c r="H52" s="73">
        <v>0</v>
      </c>
      <c r="I52" s="73">
        <v>0</v>
      </c>
      <c r="J52" s="109">
        <v>0</v>
      </c>
      <c r="K52" s="73">
        <v>0</v>
      </c>
      <c r="L52" s="45">
        <v>0</v>
      </c>
      <c r="M52" s="10"/>
      <c r="N52" s="78">
        <f t="shared" si="10"/>
        <v>5</v>
      </c>
      <c r="O52" s="77">
        <f t="shared" si="11"/>
        <v>5</v>
      </c>
      <c r="P52" s="77">
        <f t="shared" si="12"/>
        <v>0</v>
      </c>
      <c r="Q52" s="77">
        <f t="shared" si="13"/>
        <v>0</v>
      </c>
      <c r="R52" s="77">
        <f t="shared" si="14"/>
        <v>0</v>
      </c>
      <c r="S52" s="15"/>
      <c r="T52" s="8" t="s">
        <v>17</v>
      </c>
      <c r="U52" s="7" t="s">
        <v>99</v>
      </c>
      <c r="V52" s="11"/>
      <c r="W52" s="5">
        <f>AG52</f>
        <v>16</v>
      </c>
      <c r="X52" s="4"/>
      <c r="Y52" s="3">
        <v>16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85">
        <f t="shared" si="15"/>
        <v>16</v>
      </c>
      <c r="AH52" s="77">
        <f t="shared" si="16"/>
        <v>16</v>
      </c>
      <c r="AI52" s="77">
        <f t="shared" si="17"/>
        <v>0</v>
      </c>
      <c r="AJ52" s="77">
        <f t="shared" si="18"/>
        <v>0</v>
      </c>
      <c r="AK52" s="77">
        <f t="shared" si="19"/>
        <v>0</v>
      </c>
    </row>
    <row r="53" spans="1:37" ht="20.100000000000001" customHeight="1" thickBot="1">
      <c r="A53" s="8" t="s">
        <v>16</v>
      </c>
      <c r="B53" s="7" t="s">
        <v>141</v>
      </c>
      <c r="C53" s="5">
        <f>N53</f>
        <v>5</v>
      </c>
      <c r="D53" s="65"/>
      <c r="E53" s="73">
        <v>0</v>
      </c>
      <c r="F53" s="73">
        <v>0</v>
      </c>
      <c r="G53" s="73">
        <v>5</v>
      </c>
      <c r="H53" s="73">
        <v>0</v>
      </c>
      <c r="I53" s="73">
        <v>0</v>
      </c>
      <c r="J53" s="109">
        <v>0</v>
      </c>
      <c r="K53" s="73">
        <v>0</v>
      </c>
      <c r="L53" s="45">
        <v>0</v>
      </c>
      <c r="M53" s="10"/>
      <c r="N53" s="78">
        <f t="shared" si="10"/>
        <v>5</v>
      </c>
      <c r="O53" s="77">
        <f t="shared" si="11"/>
        <v>5</v>
      </c>
      <c r="P53" s="77">
        <f t="shared" si="12"/>
        <v>0</v>
      </c>
      <c r="Q53" s="77">
        <f t="shared" si="13"/>
        <v>0</v>
      </c>
      <c r="R53" s="77">
        <f t="shared" si="14"/>
        <v>0</v>
      </c>
      <c r="S53" s="15"/>
      <c r="T53" s="8" t="s">
        <v>16</v>
      </c>
      <c r="U53" s="7" t="s">
        <v>97</v>
      </c>
      <c r="V53" s="12"/>
      <c r="W53" s="5">
        <f>AG53</f>
        <v>16</v>
      </c>
      <c r="X53" s="4"/>
      <c r="Y53" s="3">
        <v>16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85">
        <f t="shared" si="15"/>
        <v>16</v>
      </c>
      <c r="AH53" s="77">
        <f t="shared" si="16"/>
        <v>16</v>
      </c>
      <c r="AI53" s="77">
        <f t="shared" si="17"/>
        <v>0</v>
      </c>
      <c r="AJ53" s="77">
        <f t="shared" si="18"/>
        <v>0</v>
      </c>
      <c r="AK53" s="77">
        <f t="shared" si="19"/>
        <v>0</v>
      </c>
    </row>
    <row r="54" spans="1:37" ht="20.100000000000001" customHeight="1" thickBot="1">
      <c r="A54" s="8" t="s">
        <v>15</v>
      </c>
      <c r="B54" s="7" t="s">
        <v>151</v>
      </c>
      <c r="C54" s="5">
        <f>N54</f>
        <v>5</v>
      </c>
      <c r="D54" s="65"/>
      <c r="E54" s="73">
        <v>0</v>
      </c>
      <c r="F54" s="73">
        <v>0</v>
      </c>
      <c r="G54" s="73">
        <v>0</v>
      </c>
      <c r="H54" s="73">
        <v>0</v>
      </c>
      <c r="I54" s="73">
        <v>5</v>
      </c>
      <c r="J54" s="109">
        <v>0</v>
      </c>
      <c r="K54" s="73">
        <v>0</v>
      </c>
      <c r="L54" s="45">
        <v>0</v>
      </c>
      <c r="M54" s="10"/>
      <c r="N54" s="78">
        <f t="shared" si="10"/>
        <v>5</v>
      </c>
      <c r="O54" s="77">
        <f t="shared" si="11"/>
        <v>5</v>
      </c>
      <c r="P54" s="77">
        <f t="shared" si="12"/>
        <v>0</v>
      </c>
      <c r="Q54" s="77">
        <f t="shared" si="13"/>
        <v>0</v>
      </c>
      <c r="R54" s="77">
        <f t="shared" si="14"/>
        <v>0</v>
      </c>
      <c r="S54" s="15"/>
      <c r="T54" s="8" t="s">
        <v>15</v>
      </c>
      <c r="U54" s="7" t="s">
        <v>86</v>
      </c>
      <c r="V54" s="6"/>
      <c r="W54" s="5">
        <f>AG54</f>
        <v>16</v>
      </c>
      <c r="X54" s="4"/>
      <c r="Y54" s="3">
        <v>16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85">
        <f t="shared" si="15"/>
        <v>16</v>
      </c>
      <c r="AH54" s="77">
        <f t="shared" si="16"/>
        <v>16</v>
      </c>
      <c r="AI54" s="77">
        <f t="shared" si="17"/>
        <v>0</v>
      </c>
      <c r="AJ54" s="77">
        <f t="shared" si="18"/>
        <v>0</v>
      </c>
      <c r="AK54" s="77">
        <f t="shared" si="19"/>
        <v>0</v>
      </c>
    </row>
    <row r="55" spans="1:37" ht="20.100000000000001" customHeight="1" thickBot="1">
      <c r="A55" s="8" t="s">
        <v>14</v>
      </c>
      <c r="B55" s="7" t="s">
        <v>103</v>
      </c>
      <c r="C55" s="5">
        <f>N55</f>
        <v>4</v>
      </c>
      <c r="D55" s="65"/>
      <c r="E55" s="73">
        <v>4</v>
      </c>
      <c r="F55" s="73">
        <v>0</v>
      </c>
      <c r="G55" s="73">
        <v>0</v>
      </c>
      <c r="H55" s="73">
        <v>0</v>
      </c>
      <c r="I55" s="73">
        <v>0</v>
      </c>
      <c r="J55" s="109">
        <v>0</v>
      </c>
      <c r="K55" s="73">
        <v>0</v>
      </c>
      <c r="L55" s="45">
        <v>0</v>
      </c>
      <c r="M55" s="10"/>
      <c r="N55" s="78">
        <f t="shared" si="10"/>
        <v>4</v>
      </c>
      <c r="O55" s="77">
        <f t="shared" si="11"/>
        <v>4</v>
      </c>
      <c r="P55" s="77">
        <f t="shared" si="12"/>
        <v>0</v>
      </c>
      <c r="Q55" s="77">
        <f t="shared" si="13"/>
        <v>0</v>
      </c>
      <c r="R55" s="77">
        <f t="shared" si="14"/>
        <v>0</v>
      </c>
      <c r="S55" s="15"/>
      <c r="T55" s="8" t="s">
        <v>14</v>
      </c>
      <c r="U55" s="7" t="s">
        <v>150</v>
      </c>
      <c r="V55" s="6"/>
      <c r="W55" s="5">
        <f>AG55</f>
        <v>15</v>
      </c>
      <c r="X55" s="4"/>
      <c r="Y55" s="3">
        <v>0</v>
      </c>
      <c r="Z55" s="3">
        <v>0</v>
      </c>
      <c r="AA55" s="3">
        <v>0</v>
      </c>
      <c r="AB55" s="3">
        <v>0</v>
      </c>
      <c r="AC55" s="3">
        <v>15</v>
      </c>
      <c r="AD55" s="3">
        <v>0</v>
      </c>
      <c r="AE55" s="3">
        <v>0</v>
      </c>
      <c r="AF55" s="3">
        <v>0</v>
      </c>
      <c r="AG55" s="85">
        <f t="shared" si="15"/>
        <v>15</v>
      </c>
      <c r="AH55" s="77">
        <f t="shared" si="16"/>
        <v>15</v>
      </c>
      <c r="AI55" s="77">
        <f t="shared" si="17"/>
        <v>0</v>
      </c>
      <c r="AJ55" s="77">
        <f t="shared" si="18"/>
        <v>0</v>
      </c>
      <c r="AK55" s="77">
        <f t="shared" si="19"/>
        <v>0</v>
      </c>
    </row>
    <row r="56" spans="1:37" ht="20.100000000000001" customHeight="1" thickBot="1">
      <c r="A56" s="8" t="s">
        <v>13</v>
      </c>
      <c r="B56" s="7" t="s">
        <v>105</v>
      </c>
      <c r="C56" s="5">
        <f>N56</f>
        <v>4</v>
      </c>
      <c r="D56" s="65"/>
      <c r="E56" s="73">
        <v>2</v>
      </c>
      <c r="F56" s="73">
        <v>0</v>
      </c>
      <c r="G56" s="73">
        <v>0</v>
      </c>
      <c r="H56" s="73">
        <v>0</v>
      </c>
      <c r="I56" s="73">
        <v>2</v>
      </c>
      <c r="J56" s="109">
        <v>0</v>
      </c>
      <c r="K56" s="73">
        <v>0</v>
      </c>
      <c r="L56" s="45">
        <v>0</v>
      </c>
      <c r="M56" s="10"/>
      <c r="N56" s="78">
        <f t="shared" si="10"/>
        <v>4</v>
      </c>
      <c r="O56" s="77">
        <f t="shared" si="11"/>
        <v>2</v>
      </c>
      <c r="P56" s="77">
        <f t="shared" si="12"/>
        <v>2</v>
      </c>
      <c r="Q56" s="77">
        <f t="shared" si="13"/>
        <v>0</v>
      </c>
      <c r="R56" s="77">
        <f t="shared" si="14"/>
        <v>0</v>
      </c>
      <c r="S56" s="15"/>
      <c r="T56" s="8" t="s">
        <v>13</v>
      </c>
      <c r="U56" s="7" t="s">
        <v>124</v>
      </c>
      <c r="V56" s="14"/>
      <c r="W56" s="5">
        <f>AG56</f>
        <v>15</v>
      </c>
      <c r="X56" s="4"/>
      <c r="Y56" s="3">
        <v>0</v>
      </c>
      <c r="Z56" s="3">
        <v>15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85">
        <f t="shared" si="15"/>
        <v>15</v>
      </c>
      <c r="AH56" s="77">
        <f t="shared" si="16"/>
        <v>15</v>
      </c>
      <c r="AI56" s="77">
        <f t="shared" si="17"/>
        <v>0</v>
      </c>
      <c r="AJ56" s="77">
        <f t="shared" si="18"/>
        <v>0</v>
      </c>
      <c r="AK56" s="77">
        <f t="shared" si="19"/>
        <v>0</v>
      </c>
    </row>
    <row r="57" spans="1:37" ht="20.100000000000001" customHeight="1" thickBot="1">
      <c r="A57" s="8" t="s">
        <v>12</v>
      </c>
      <c r="B57" s="72" t="s">
        <v>126</v>
      </c>
      <c r="C57" s="5">
        <f>N57</f>
        <v>4</v>
      </c>
      <c r="D57" s="65"/>
      <c r="E57" s="73">
        <v>0</v>
      </c>
      <c r="F57" s="73">
        <v>4</v>
      </c>
      <c r="G57" s="73">
        <v>0</v>
      </c>
      <c r="H57" s="73">
        <v>0</v>
      </c>
      <c r="I57" s="73">
        <v>0</v>
      </c>
      <c r="J57" s="109">
        <v>0</v>
      </c>
      <c r="K57" s="73">
        <v>0</v>
      </c>
      <c r="L57" s="45">
        <v>0</v>
      </c>
      <c r="M57" s="10"/>
      <c r="N57" s="78">
        <f t="shared" si="10"/>
        <v>4</v>
      </c>
      <c r="O57" s="77">
        <f t="shared" si="11"/>
        <v>4</v>
      </c>
      <c r="P57" s="77">
        <f t="shared" si="12"/>
        <v>0</v>
      </c>
      <c r="Q57" s="77">
        <f t="shared" si="13"/>
        <v>0</v>
      </c>
      <c r="R57" s="77">
        <f t="shared" si="14"/>
        <v>0</v>
      </c>
      <c r="S57" s="15"/>
      <c r="T57" s="8" t="s">
        <v>12</v>
      </c>
      <c r="U57" s="50" t="s">
        <v>142</v>
      </c>
      <c r="V57" s="17"/>
      <c r="W57" s="5">
        <f>AG57</f>
        <v>14</v>
      </c>
      <c r="X57" s="4"/>
      <c r="Y57" s="3">
        <v>0</v>
      </c>
      <c r="Z57" s="3">
        <v>0</v>
      </c>
      <c r="AA57" s="3">
        <v>14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85">
        <f t="shared" si="15"/>
        <v>14</v>
      </c>
      <c r="AH57" s="77">
        <f t="shared" si="16"/>
        <v>14</v>
      </c>
      <c r="AI57" s="77">
        <f t="shared" si="17"/>
        <v>0</v>
      </c>
      <c r="AJ57" s="77">
        <f t="shared" si="18"/>
        <v>0</v>
      </c>
      <c r="AK57" s="77">
        <f t="shared" si="19"/>
        <v>0</v>
      </c>
    </row>
    <row r="58" spans="1:37" ht="20.100000000000001" customHeight="1" thickBot="1">
      <c r="A58" s="8" t="s">
        <v>11</v>
      </c>
      <c r="B58" s="7" t="s">
        <v>104</v>
      </c>
      <c r="C58" s="5">
        <f>N58</f>
        <v>3</v>
      </c>
      <c r="D58" s="65"/>
      <c r="E58" s="73">
        <v>3</v>
      </c>
      <c r="F58" s="73">
        <v>0</v>
      </c>
      <c r="G58" s="73">
        <v>0</v>
      </c>
      <c r="H58" s="73">
        <v>0</v>
      </c>
      <c r="I58" s="73">
        <v>0</v>
      </c>
      <c r="J58" s="109">
        <v>0</v>
      </c>
      <c r="K58" s="73">
        <v>0</v>
      </c>
      <c r="L58" s="45">
        <v>0</v>
      </c>
      <c r="M58" s="10"/>
      <c r="N58" s="78">
        <f t="shared" si="10"/>
        <v>3</v>
      </c>
      <c r="O58" s="77">
        <f t="shared" si="11"/>
        <v>3</v>
      </c>
      <c r="P58" s="77">
        <f t="shared" si="12"/>
        <v>0</v>
      </c>
      <c r="Q58" s="77">
        <f t="shared" si="13"/>
        <v>0</v>
      </c>
      <c r="R58" s="77">
        <f t="shared" si="14"/>
        <v>0</v>
      </c>
      <c r="S58" s="15"/>
      <c r="T58" s="8" t="s">
        <v>11</v>
      </c>
      <c r="U58" s="7" t="s">
        <v>94</v>
      </c>
      <c r="V58" s="11"/>
      <c r="W58" s="5">
        <f>AG58</f>
        <v>14</v>
      </c>
      <c r="X58" s="4"/>
      <c r="Y58" s="3">
        <v>14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85">
        <f t="shared" si="15"/>
        <v>14</v>
      </c>
      <c r="AH58" s="77">
        <f t="shared" si="16"/>
        <v>14</v>
      </c>
      <c r="AI58" s="77">
        <f t="shared" si="17"/>
        <v>0</v>
      </c>
      <c r="AJ58" s="77">
        <f t="shared" si="18"/>
        <v>0</v>
      </c>
      <c r="AK58" s="77">
        <f t="shared" si="19"/>
        <v>0</v>
      </c>
    </row>
    <row r="59" spans="1:37" ht="20.100000000000001" customHeight="1" thickBot="1">
      <c r="A59" s="8" t="s">
        <v>10</v>
      </c>
      <c r="B59" s="7" t="s">
        <v>153</v>
      </c>
      <c r="C59" s="5">
        <f>N59</f>
        <v>3</v>
      </c>
      <c r="D59" s="65"/>
      <c r="E59" s="73">
        <v>0</v>
      </c>
      <c r="F59" s="73">
        <v>0</v>
      </c>
      <c r="G59" s="73">
        <v>0</v>
      </c>
      <c r="H59" s="73">
        <v>0</v>
      </c>
      <c r="I59" s="73">
        <v>3</v>
      </c>
      <c r="J59" s="109">
        <v>0</v>
      </c>
      <c r="K59" s="73">
        <v>0</v>
      </c>
      <c r="L59" s="45">
        <v>0</v>
      </c>
      <c r="M59" s="10"/>
      <c r="N59" s="78">
        <f t="shared" si="10"/>
        <v>3</v>
      </c>
      <c r="O59" s="77">
        <f t="shared" si="11"/>
        <v>3</v>
      </c>
      <c r="P59" s="77">
        <f t="shared" si="12"/>
        <v>0</v>
      </c>
      <c r="Q59" s="77">
        <f t="shared" si="13"/>
        <v>0</v>
      </c>
      <c r="R59" s="77">
        <f t="shared" si="14"/>
        <v>0</v>
      </c>
      <c r="S59" s="15"/>
      <c r="T59" s="8" t="s">
        <v>10</v>
      </c>
      <c r="U59" s="7" t="s">
        <v>153</v>
      </c>
      <c r="V59" s="11"/>
      <c r="W59" s="5">
        <f>AG59</f>
        <v>14</v>
      </c>
      <c r="X59" s="4"/>
      <c r="Y59" s="3">
        <v>0</v>
      </c>
      <c r="Z59" s="3">
        <v>0</v>
      </c>
      <c r="AA59" s="3">
        <v>0</v>
      </c>
      <c r="AB59" s="3">
        <v>0</v>
      </c>
      <c r="AC59" s="3">
        <v>14</v>
      </c>
      <c r="AD59" s="3">
        <v>0</v>
      </c>
      <c r="AE59" s="3">
        <v>0</v>
      </c>
      <c r="AF59" s="3">
        <v>0</v>
      </c>
      <c r="AG59" s="85">
        <f t="shared" si="15"/>
        <v>14</v>
      </c>
      <c r="AH59" s="77">
        <f t="shared" si="16"/>
        <v>14</v>
      </c>
      <c r="AI59" s="77">
        <f t="shared" si="17"/>
        <v>0</v>
      </c>
      <c r="AJ59" s="77">
        <f t="shared" si="18"/>
        <v>0</v>
      </c>
      <c r="AK59" s="77">
        <f t="shared" si="19"/>
        <v>0</v>
      </c>
    </row>
    <row r="60" spans="1:37" ht="20.100000000000001" customHeight="1" thickBot="1">
      <c r="A60" s="8" t="s">
        <v>9</v>
      </c>
      <c r="B60" s="7" t="s">
        <v>106</v>
      </c>
      <c r="C60" s="5">
        <f>N60</f>
        <v>2</v>
      </c>
      <c r="D60" s="65"/>
      <c r="E60" s="73">
        <v>2</v>
      </c>
      <c r="F60" s="73">
        <v>0</v>
      </c>
      <c r="G60" s="73">
        <v>0</v>
      </c>
      <c r="H60" s="73">
        <v>0</v>
      </c>
      <c r="I60" s="73">
        <v>0</v>
      </c>
      <c r="J60" s="109">
        <v>0</v>
      </c>
      <c r="K60" s="73">
        <v>0</v>
      </c>
      <c r="L60" s="45">
        <v>0</v>
      </c>
      <c r="M60" s="10"/>
      <c r="N60" s="78">
        <f t="shared" si="10"/>
        <v>2</v>
      </c>
      <c r="O60" s="77">
        <f t="shared" si="11"/>
        <v>2</v>
      </c>
      <c r="P60" s="77">
        <f t="shared" si="12"/>
        <v>0</v>
      </c>
      <c r="Q60" s="77">
        <f t="shared" si="13"/>
        <v>0</v>
      </c>
      <c r="R60" s="77">
        <f t="shared" si="14"/>
        <v>0</v>
      </c>
      <c r="S60" s="15"/>
      <c r="T60" s="8" t="s">
        <v>9</v>
      </c>
      <c r="U60" s="72" t="s">
        <v>154</v>
      </c>
      <c r="V60" s="12"/>
      <c r="W60" s="5">
        <f>AG60</f>
        <v>14</v>
      </c>
      <c r="X60" s="4"/>
      <c r="Y60" s="3">
        <v>0</v>
      </c>
      <c r="Z60" s="3">
        <v>0</v>
      </c>
      <c r="AA60" s="3">
        <v>0</v>
      </c>
      <c r="AB60" s="3">
        <v>0</v>
      </c>
      <c r="AC60" s="3">
        <v>14</v>
      </c>
      <c r="AD60" s="3">
        <v>0</v>
      </c>
      <c r="AE60" s="3">
        <v>0</v>
      </c>
      <c r="AF60" s="3">
        <v>0</v>
      </c>
      <c r="AG60" s="85">
        <f t="shared" si="15"/>
        <v>14</v>
      </c>
      <c r="AH60" s="77">
        <f t="shared" si="16"/>
        <v>14</v>
      </c>
      <c r="AI60" s="77">
        <f t="shared" si="17"/>
        <v>0</v>
      </c>
      <c r="AJ60" s="77">
        <f t="shared" si="18"/>
        <v>0</v>
      </c>
      <c r="AK60" s="77">
        <f t="shared" si="19"/>
        <v>0</v>
      </c>
    </row>
    <row r="61" spans="1:37" ht="20.100000000000001" customHeight="1" thickBot="1">
      <c r="A61" s="8" t="s">
        <v>8</v>
      </c>
      <c r="B61" s="50" t="s">
        <v>117</v>
      </c>
      <c r="C61" s="5">
        <f>N61</f>
        <v>1</v>
      </c>
      <c r="D61" s="65"/>
      <c r="E61" s="73">
        <v>1</v>
      </c>
      <c r="F61" s="73">
        <v>0</v>
      </c>
      <c r="G61" s="73">
        <v>0</v>
      </c>
      <c r="H61" s="73">
        <v>0</v>
      </c>
      <c r="I61" s="73">
        <v>0</v>
      </c>
      <c r="J61" s="109">
        <v>0</v>
      </c>
      <c r="K61" s="73">
        <v>0</v>
      </c>
      <c r="L61" s="45">
        <v>0</v>
      </c>
      <c r="M61" s="10"/>
      <c r="N61" s="78">
        <f t="shared" si="10"/>
        <v>1</v>
      </c>
      <c r="O61" s="77">
        <f t="shared" si="11"/>
        <v>1</v>
      </c>
      <c r="P61" s="77">
        <f t="shared" si="12"/>
        <v>0</v>
      </c>
      <c r="Q61" s="77">
        <f t="shared" si="13"/>
        <v>0</v>
      </c>
      <c r="R61" s="77">
        <f t="shared" si="14"/>
        <v>0</v>
      </c>
      <c r="S61" s="15"/>
      <c r="T61" s="8" t="s">
        <v>8</v>
      </c>
      <c r="U61" s="7" t="s">
        <v>141</v>
      </c>
      <c r="V61" s="6"/>
      <c r="W61" s="5">
        <f>AG61</f>
        <v>14</v>
      </c>
      <c r="X61" s="4"/>
      <c r="Y61" s="3">
        <v>0</v>
      </c>
      <c r="Z61" s="3">
        <v>0</v>
      </c>
      <c r="AA61" s="3">
        <v>14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85">
        <f t="shared" si="15"/>
        <v>14</v>
      </c>
      <c r="AH61" s="77">
        <f t="shared" si="16"/>
        <v>14</v>
      </c>
      <c r="AI61" s="77">
        <f t="shared" si="17"/>
        <v>0</v>
      </c>
      <c r="AJ61" s="77">
        <f t="shared" si="18"/>
        <v>0</v>
      </c>
      <c r="AK61" s="77">
        <f t="shared" si="19"/>
        <v>0</v>
      </c>
    </row>
    <row r="62" spans="1:37" ht="20.100000000000001" customHeight="1" thickBot="1">
      <c r="A62" s="8" t="s">
        <v>7</v>
      </c>
      <c r="B62" s="7" t="s">
        <v>107</v>
      </c>
      <c r="C62" s="5">
        <f>N62</f>
        <v>1</v>
      </c>
      <c r="D62" s="65"/>
      <c r="E62" s="73">
        <v>1</v>
      </c>
      <c r="F62" s="73">
        <v>0</v>
      </c>
      <c r="G62" s="73">
        <v>0</v>
      </c>
      <c r="H62" s="73">
        <v>0</v>
      </c>
      <c r="I62" s="73">
        <v>0</v>
      </c>
      <c r="J62" s="109">
        <v>0</v>
      </c>
      <c r="K62" s="73">
        <v>0</v>
      </c>
      <c r="L62" s="45">
        <v>0</v>
      </c>
      <c r="M62" s="10"/>
      <c r="N62" s="78">
        <f t="shared" si="10"/>
        <v>1</v>
      </c>
      <c r="O62" s="77">
        <f t="shared" si="11"/>
        <v>1</v>
      </c>
      <c r="P62" s="77">
        <f t="shared" si="12"/>
        <v>0</v>
      </c>
      <c r="Q62" s="77">
        <f t="shared" si="13"/>
        <v>0</v>
      </c>
      <c r="R62" s="77">
        <f t="shared" si="14"/>
        <v>0</v>
      </c>
      <c r="S62" s="13"/>
      <c r="T62" s="8" t="s">
        <v>7</v>
      </c>
      <c r="U62" s="7" t="s">
        <v>101</v>
      </c>
      <c r="V62" s="17"/>
      <c r="W62" s="5">
        <f>AG62</f>
        <v>12</v>
      </c>
      <c r="X62" s="4"/>
      <c r="Y62" s="3">
        <v>12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85">
        <f t="shared" si="15"/>
        <v>12</v>
      </c>
      <c r="AH62" s="77">
        <f t="shared" si="16"/>
        <v>12</v>
      </c>
      <c r="AI62" s="77">
        <f t="shared" si="17"/>
        <v>0</v>
      </c>
      <c r="AJ62" s="77">
        <f t="shared" si="18"/>
        <v>0</v>
      </c>
      <c r="AK62" s="77">
        <f t="shared" si="19"/>
        <v>0</v>
      </c>
    </row>
    <row r="63" spans="1:37" ht="20.100000000000001" customHeight="1" thickBot="1">
      <c r="A63" s="8" t="s">
        <v>6</v>
      </c>
      <c r="B63" s="7" t="s">
        <v>108</v>
      </c>
      <c r="C63" s="5">
        <f>N63</f>
        <v>1</v>
      </c>
      <c r="D63" s="65"/>
      <c r="E63" s="73">
        <v>0</v>
      </c>
      <c r="F63" s="73">
        <v>1</v>
      </c>
      <c r="G63" s="73">
        <v>0</v>
      </c>
      <c r="H63" s="73">
        <v>0</v>
      </c>
      <c r="I63" s="73">
        <v>0</v>
      </c>
      <c r="J63" s="109">
        <v>0</v>
      </c>
      <c r="K63" s="73">
        <v>0</v>
      </c>
      <c r="L63" s="45">
        <v>0</v>
      </c>
      <c r="M63" s="10"/>
      <c r="N63" s="78">
        <f t="shared" si="10"/>
        <v>1</v>
      </c>
      <c r="O63" s="77">
        <f t="shared" si="11"/>
        <v>1</v>
      </c>
      <c r="P63" s="77">
        <f t="shared" si="12"/>
        <v>0</v>
      </c>
      <c r="Q63" s="77">
        <f t="shared" si="13"/>
        <v>0</v>
      </c>
      <c r="R63" s="77">
        <f t="shared" si="14"/>
        <v>0</v>
      </c>
      <c r="S63" s="9"/>
      <c r="T63" s="8" t="s">
        <v>6</v>
      </c>
      <c r="U63" s="50" t="s">
        <v>116</v>
      </c>
      <c r="V63" s="11"/>
      <c r="W63" s="5">
        <f>AG63</f>
        <v>12</v>
      </c>
      <c r="X63" s="4"/>
      <c r="Y63" s="3">
        <v>12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85">
        <f t="shared" si="15"/>
        <v>12</v>
      </c>
      <c r="AH63" s="77">
        <f t="shared" si="16"/>
        <v>12</v>
      </c>
      <c r="AI63" s="77">
        <f t="shared" si="17"/>
        <v>0</v>
      </c>
      <c r="AJ63" s="77">
        <f t="shared" si="18"/>
        <v>0</v>
      </c>
      <c r="AK63" s="77">
        <f t="shared" si="19"/>
        <v>0</v>
      </c>
    </row>
    <row r="64" spans="1:37" ht="20.100000000000001" customHeight="1" thickBot="1">
      <c r="A64" s="8" t="s">
        <v>5</v>
      </c>
      <c r="B64" s="7" t="s">
        <v>129</v>
      </c>
      <c r="C64" s="5">
        <f>N64</f>
        <v>0</v>
      </c>
      <c r="D64" s="65"/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109">
        <v>0</v>
      </c>
      <c r="K64" s="73">
        <v>0</v>
      </c>
      <c r="L64" s="45">
        <v>0</v>
      </c>
      <c r="M64" s="10"/>
      <c r="N64" s="78">
        <f t="shared" si="10"/>
        <v>0</v>
      </c>
      <c r="O64" s="77">
        <f t="shared" si="11"/>
        <v>0</v>
      </c>
      <c r="P64" s="77">
        <f t="shared" si="12"/>
        <v>0</v>
      </c>
      <c r="Q64" s="77">
        <f t="shared" si="13"/>
        <v>0</v>
      </c>
      <c r="R64" s="77">
        <f t="shared" si="14"/>
        <v>0</v>
      </c>
      <c r="S64" s="9"/>
      <c r="T64" s="8" t="s">
        <v>5</v>
      </c>
      <c r="U64" s="7" t="s">
        <v>87</v>
      </c>
      <c r="V64" s="11"/>
      <c r="W64" s="5">
        <f>AG64</f>
        <v>12</v>
      </c>
      <c r="X64" s="4"/>
      <c r="Y64" s="3">
        <v>12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85">
        <f t="shared" si="15"/>
        <v>12</v>
      </c>
      <c r="AH64" s="77">
        <f t="shared" si="16"/>
        <v>12</v>
      </c>
      <c r="AI64" s="77">
        <f t="shared" si="17"/>
        <v>0</v>
      </c>
      <c r="AJ64" s="77">
        <f t="shared" si="18"/>
        <v>0</v>
      </c>
      <c r="AK64" s="77">
        <f t="shared" si="19"/>
        <v>0</v>
      </c>
    </row>
    <row r="65" spans="1:37" ht="20.100000000000001" customHeight="1" thickBot="1">
      <c r="A65" s="8" t="s">
        <v>4</v>
      </c>
      <c r="B65" s="50" t="s">
        <v>142</v>
      </c>
      <c r="C65" s="5">
        <f>N65</f>
        <v>0</v>
      </c>
      <c r="D65" s="65"/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109">
        <v>0</v>
      </c>
      <c r="K65" s="73">
        <v>0</v>
      </c>
      <c r="L65" s="45">
        <v>0</v>
      </c>
      <c r="M65" s="10"/>
      <c r="N65" s="78">
        <f t="shared" si="10"/>
        <v>0</v>
      </c>
      <c r="O65" s="77">
        <f t="shared" si="11"/>
        <v>0</v>
      </c>
      <c r="P65" s="77">
        <f t="shared" si="12"/>
        <v>0</v>
      </c>
      <c r="Q65" s="77">
        <f t="shared" si="13"/>
        <v>0</v>
      </c>
      <c r="R65" s="77">
        <f t="shared" si="14"/>
        <v>0</v>
      </c>
      <c r="S65" s="9"/>
      <c r="T65" s="8" t="s">
        <v>4</v>
      </c>
      <c r="U65" s="7" t="s">
        <v>107</v>
      </c>
      <c r="V65" s="6"/>
      <c r="W65" s="5">
        <f>AG65</f>
        <v>11</v>
      </c>
      <c r="X65" s="4"/>
      <c r="Y65" s="3">
        <v>11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85">
        <f t="shared" si="15"/>
        <v>11</v>
      </c>
      <c r="AH65" s="77">
        <f t="shared" si="16"/>
        <v>11</v>
      </c>
      <c r="AI65" s="77">
        <f t="shared" si="17"/>
        <v>0</v>
      </c>
      <c r="AJ65" s="77">
        <f t="shared" si="18"/>
        <v>0</v>
      </c>
      <c r="AK65" s="77">
        <f t="shared" si="19"/>
        <v>0</v>
      </c>
    </row>
    <row r="66" spans="1:37" ht="20.100000000000001" customHeight="1" thickBot="1">
      <c r="A66" s="8" t="s">
        <v>3</v>
      </c>
      <c r="B66" s="7" t="s">
        <v>130</v>
      </c>
      <c r="C66" s="5">
        <f>N66</f>
        <v>0</v>
      </c>
      <c r="D66" s="65"/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109">
        <v>0</v>
      </c>
      <c r="K66" s="73">
        <v>0</v>
      </c>
      <c r="L66" s="45">
        <v>0</v>
      </c>
      <c r="M66" s="10"/>
      <c r="N66" s="78">
        <f t="shared" si="10"/>
        <v>0</v>
      </c>
      <c r="O66" s="77">
        <f t="shared" si="11"/>
        <v>0</v>
      </c>
      <c r="P66" s="77">
        <f t="shared" si="12"/>
        <v>0</v>
      </c>
      <c r="Q66" s="77">
        <f t="shared" si="13"/>
        <v>0</v>
      </c>
      <c r="R66" s="77">
        <f t="shared" si="14"/>
        <v>0</v>
      </c>
      <c r="S66" s="9"/>
      <c r="T66" s="8" t="s">
        <v>3</v>
      </c>
      <c r="U66" s="7" t="s">
        <v>130</v>
      </c>
      <c r="V66" s="11"/>
      <c r="W66" s="5">
        <f>AG66</f>
        <v>4</v>
      </c>
      <c r="X66" s="4"/>
      <c r="Y66" s="3">
        <v>0</v>
      </c>
      <c r="Z66" s="3">
        <v>4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85">
        <f t="shared" si="15"/>
        <v>4</v>
      </c>
      <c r="AH66" s="77">
        <f t="shared" si="16"/>
        <v>4</v>
      </c>
      <c r="AI66" s="77">
        <f t="shared" si="17"/>
        <v>0</v>
      </c>
      <c r="AJ66" s="77">
        <f t="shared" si="18"/>
        <v>0</v>
      </c>
      <c r="AK66" s="77">
        <f t="shared" si="19"/>
        <v>0</v>
      </c>
    </row>
    <row r="67" spans="1:37" ht="20.100000000000001" customHeight="1" thickBot="1">
      <c r="A67" s="8" t="s">
        <v>2</v>
      </c>
      <c r="B67" s="7"/>
      <c r="C67" s="5">
        <f t="shared" ref="C61:C83" si="20">N67</f>
        <v>0</v>
      </c>
      <c r="D67" s="65"/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109">
        <v>0</v>
      </c>
      <c r="K67" s="73">
        <v>0</v>
      </c>
      <c r="L67" s="45">
        <v>0</v>
      </c>
      <c r="M67" s="10"/>
      <c r="N67" s="78">
        <f t="shared" si="10"/>
        <v>0</v>
      </c>
      <c r="O67" s="77">
        <f t="shared" si="11"/>
        <v>0</v>
      </c>
      <c r="P67" s="77">
        <f t="shared" si="12"/>
        <v>0</v>
      </c>
      <c r="Q67" s="77">
        <f t="shared" si="13"/>
        <v>0</v>
      </c>
      <c r="R67" s="77">
        <f t="shared" si="14"/>
        <v>0</v>
      </c>
      <c r="S67" s="9"/>
      <c r="T67" s="8" t="s">
        <v>2</v>
      </c>
      <c r="U67" s="7"/>
      <c r="V67" s="11"/>
      <c r="W67" s="5">
        <f>AG67</f>
        <v>0</v>
      </c>
      <c r="X67" s="4"/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85">
        <f t="shared" si="15"/>
        <v>0</v>
      </c>
      <c r="AH67" s="77">
        <f t="shared" si="16"/>
        <v>0</v>
      </c>
      <c r="AI67" s="77">
        <f t="shared" si="17"/>
        <v>0</v>
      </c>
      <c r="AJ67" s="77">
        <f t="shared" si="18"/>
        <v>0</v>
      </c>
      <c r="AK67" s="77">
        <f t="shared" si="19"/>
        <v>0</v>
      </c>
    </row>
    <row r="68" spans="1:37" ht="20.100000000000001" hidden="1" customHeight="1" thickBot="1">
      <c r="A68" s="8" t="s">
        <v>1</v>
      </c>
      <c r="B68" s="7"/>
      <c r="C68" s="5">
        <f t="shared" si="20"/>
        <v>0</v>
      </c>
      <c r="D68" s="65"/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109">
        <v>0</v>
      </c>
      <c r="K68" s="73">
        <v>0</v>
      </c>
      <c r="L68" s="45">
        <v>0</v>
      </c>
      <c r="M68" s="10"/>
      <c r="N68" s="78">
        <f t="shared" si="10"/>
        <v>0</v>
      </c>
      <c r="O68" s="77">
        <f t="shared" si="11"/>
        <v>0</v>
      </c>
      <c r="P68" s="77">
        <f t="shared" si="12"/>
        <v>0</v>
      </c>
      <c r="Q68" s="77">
        <f t="shared" si="13"/>
        <v>0</v>
      </c>
      <c r="R68" s="77">
        <f t="shared" si="14"/>
        <v>0</v>
      </c>
      <c r="S68" s="9"/>
      <c r="T68" s="8" t="s">
        <v>1</v>
      </c>
      <c r="U68" s="7"/>
      <c r="V68" s="6"/>
      <c r="W68" s="5">
        <f t="shared" ref="W61:W83" si="21">AG68</f>
        <v>0</v>
      </c>
      <c r="X68" s="4"/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85">
        <f t="shared" si="15"/>
        <v>0</v>
      </c>
      <c r="AH68" s="77">
        <f t="shared" si="16"/>
        <v>0</v>
      </c>
      <c r="AI68" s="77">
        <f t="shared" si="17"/>
        <v>0</v>
      </c>
      <c r="AJ68" s="77">
        <f t="shared" si="18"/>
        <v>0</v>
      </c>
      <c r="AK68" s="77">
        <f t="shared" si="19"/>
        <v>0</v>
      </c>
    </row>
    <row r="69" spans="1:37" ht="20.100000000000001" hidden="1" customHeight="1" thickBot="1">
      <c r="A69" s="8" t="s">
        <v>0</v>
      </c>
      <c r="B69" s="72"/>
      <c r="C69" s="5">
        <f t="shared" si="20"/>
        <v>0</v>
      </c>
      <c r="D69" s="65"/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109">
        <v>0</v>
      </c>
      <c r="K69" s="73">
        <v>0</v>
      </c>
      <c r="L69" s="45">
        <v>0</v>
      </c>
      <c r="M69" s="10"/>
      <c r="N69" s="78">
        <f t="shared" si="10"/>
        <v>0</v>
      </c>
      <c r="O69" s="77">
        <f t="shared" si="11"/>
        <v>0</v>
      </c>
      <c r="P69" s="77">
        <f t="shared" si="12"/>
        <v>0</v>
      </c>
      <c r="Q69" s="77">
        <f t="shared" si="13"/>
        <v>0</v>
      </c>
      <c r="R69" s="77">
        <f t="shared" si="14"/>
        <v>0</v>
      </c>
      <c r="S69" s="9"/>
      <c r="T69" s="8" t="s">
        <v>0</v>
      </c>
      <c r="U69" s="72"/>
      <c r="V69" s="22"/>
      <c r="W69" s="5">
        <f t="shared" si="21"/>
        <v>0</v>
      </c>
      <c r="X69" s="4"/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85">
        <f t="shared" si="15"/>
        <v>0</v>
      </c>
      <c r="AH69" s="77">
        <f t="shared" si="16"/>
        <v>0</v>
      </c>
      <c r="AI69" s="77">
        <f t="shared" si="17"/>
        <v>0</v>
      </c>
      <c r="AJ69" s="77">
        <f t="shared" si="18"/>
        <v>0</v>
      </c>
      <c r="AK69" s="77">
        <f t="shared" si="19"/>
        <v>0</v>
      </c>
    </row>
    <row r="70" spans="1:37" ht="20.100000000000001" hidden="1" customHeight="1" thickBot="1">
      <c r="A70" s="8" t="s">
        <v>59</v>
      </c>
      <c r="B70" s="50"/>
      <c r="C70" s="5">
        <f t="shared" si="20"/>
        <v>0</v>
      </c>
      <c r="D70" s="65"/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109">
        <v>0</v>
      </c>
      <c r="K70" s="73">
        <v>0</v>
      </c>
      <c r="L70" s="45">
        <v>0</v>
      </c>
      <c r="M70" s="10"/>
      <c r="N70" s="78">
        <f t="shared" si="10"/>
        <v>0</v>
      </c>
      <c r="O70" s="77">
        <f t="shared" si="11"/>
        <v>0</v>
      </c>
      <c r="P70" s="77">
        <f t="shared" si="12"/>
        <v>0</v>
      </c>
      <c r="Q70" s="77">
        <f t="shared" si="13"/>
        <v>0</v>
      </c>
      <c r="R70" s="77">
        <f t="shared" si="14"/>
        <v>0</v>
      </c>
      <c r="S70" s="9"/>
      <c r="T70" s="8" t="s">
        <v>59</v>
      </c>
      <c r="U70" s="16"/>
      <c r="V70" s="63"/>
      <c r="W70" s="5">
        <f t="shared" si="21"/>
        <v>0</v>
      </c>
      <c r="X70" s="4"/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85">
        <f t="shared" si="15"/>
        <v>0</v>
      </c>
      <c r="AH70" s="77">
        <f t="shared" si="16"/>
        <v>0</v>
      </c>
      <c r="AI70" s="77">
        <f t="shared" si="17"/>
        <v>0</v>
      </c>
      <c r="AJ70" s="77">
        <f t="shared" si="18"/>
        <v>0</v>
      </c>
      <c r="AK70" s="77">
        <f t="shared" si="19"/>
        <v>0</v>
      </c>
    </row>
    <row r="71" spans="1:37" ht="20.100000000000001" hidden="1" customHeight="1" thickBot="1">
      <c r="A71" s="8" t="s">
        <v>60</v>
      </c>
      <c r="B71" s="7"/>
      <c r="C71" s="5">
        <f t="shared" si="20"/>
        <v>0</v>
      </c>
      <c r="D71" s="65"/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109">
        <v>0</v>
      </c>
      <c r="K71" s="73">
        <v>0</v>
      </c>
      <c r="L71" s="45">
        <v>0</v>
      </c>
      <c r="M71" s="10"/>
      <c r="N71" s="78">
        <f t="shared" si="10"/>
        <v>0</v>
      </c>
      <c r="O71" s="77">
        <f t="shared" si="11"/>
        <v>0</v>
      </c>
      <c r="P71" s="77">
        <f t="shared" si="12"/>
        <v>0</v>
      </c>
      <c r="Q71" s="77">
        <f t="shared" si="13"/>
        <v>0</v>
      </c>
      <c r="R71" s="77">
        <f t="shared" si="14"/>
        <v>0</v>
      </c>
      <c r="S71" s="9"/>
      <c r="T71" s="8" t="s">
        <v>60</v>
      </c>
      <c r="U71" s="16"/>
      <c r="V71" s="63"/>
      <c r="W71" s="5">
        <f t="shared" si="21"/>
        <v>0</v>
      </c>
      <c r="X71" s="4"/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85">
        <f t="shared" si="15"/>
        <v>0</v>
      </c>
      <c r="AH71" s="77">
        <f t="shared" si="16"/>
        <v>0</v>
      </c>
      <c r="AI71" s="77">
        <f t="shared" si="17"/>
        <v>0</v>
      </c>
      <c r="AJ71" s="77">
        <f t="shared" si="18"/>
        <v>0</v>
      </c>
      <c r="AK71" s="77">
        <f t="shared" si="19"/>
        <v>0</v>
      </c>
    </row>
    <row r="72" spans="1:37" ht="20.100000000000001" hidden="1" customHeight="1" thickBot="1">
      <c r="A72" s="8" t="s">
        <v>61</v>
      </c>
      <c r="B72" s="50"/>
      <c r="C72" s="5">
        <f t="shared" si="20"/>
        <v>0</v>
      </c>
      <c r="D72" s="65"/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109">
        <v>0</v>
      </c>
      <c r="K72" s="73">
        <v>0</v>
      </c>
      <c r="L72" s="45">
        <v>0</v>
      </c>
      <c r="M72" s="10"/>
      <c r="N72" s="78">
        <f t="shared" si="10"/>
        <v>0</v>
      </c>
      <c r="O72" s="77">
        <f t="shared" si="11"/>
        <v>0</v>
      </c>
      <c r="P72" s="77">
        <f t="shared" si="12"/>
        <v>0</v>
      </c>
      <c r="Q72" s="77">
        <f t="shared" si="13"/>
        <v>0</v>
      </c>
      <c r="R72" s="77">
        <f t="shared" si="14"/>
        <v>0</v>
      </c>
      <c r="S72" s="9"/>
      <c r="T72" s="8" t="s">
        <v>61</v>
      </c>
      <c r="U72" s="16"/>
      <c r="V72" s="48"/>
      <c r="W72" s="5">
        <f t="shared" si="21"/>
        <v>0</v>
      </c>
      <c r="X72" s="4"/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85">
        <f t="shared" si="15"/>
        <v>0</v>
      </c>
      <c r="AH72" s="77">
        <f t="shared" si="16"/>
        <v>0</v>
      </c>
      <c r="AI72" s="77">
        <f t="shared" si="17"/>
        <v>0</v>
      </c>
      <c r="AJ72" s="77">
        <f t="shared" si="18"/>
        <v>0</v>
      </c>
      <c r="AK72" s="77">
        <f t="shared" si="19"/>
        <v>0</v>
      </c>
    </row>
    <row r="73" spans="1:37" ht="20.100000000000001" hidden="1" customHeight="1" thickBot="1">
      <c r="A73" s="8" t="s">
        <v>62</v>
      </c>
      <c r="B73" s="7"/>
      <c r="C73" s="5">
        <f t="shared" si="20"/>
        <v>0</v>
      </c>
      <c r="D73" s="65"/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109">
        <v>0</v>
      </c>
      <c r="K73" s="73">
        <v>0</v>
      </c>
      <c r="L73" s="45">
        <v>0</v>
      </c>
      <c r="M73" s="10"/>
      <c r="N73" s="78">
        <f t="shared" si="10"/>
        <v>0</v>
      </c>
      <c r="O73" s="77">
        <f t="shared" si="11"/>
        <v>0</v>
      </c>
      <c r="P73" s="77">
        <f t="shared" si="12"/>
        <v>0</v>
      </c>
      <c r="Q73" s="77">
        <f t="shared" si="13"/>
        <v>0</v>
      </c>
      <c r="R73" s="77">
        <f t="shared" si="14"/>
        <v>0</v>
      </c>
      <c r="S73" s="9"/>
      <c r="T73" s="8" t="s">
        <v>62</v>
      </c>
      <c r="U73" s="16"/>
      <c r="V73" s="48"/>
      <c r="W73" s="5">
        <f t="shared" si="21"/>
        <v>0</v>
      </c>
      <c r="X73" s="4"/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85">
        <f t="shared" si="15"/>
        <v>0</v>
      </c>
      <c r="AH73" s="77">
        <f t="shared" si="16"/>
        <v>0</v>
      </c>
      <c r="AI73" s="77">
        <f t="shared" si="17"/>
        <v>0</v>
      </c>
      <c r="AJ73" s="77">
        <f t="shared" si="18"/>
        <v>0</v>
      </c>
      <c r="AK73" s="77">
        <f t="shared" si="19"/>
        <v>0</v>
      </c>
    </row>
    <row r="74" spans="1:37" ht="20.100000000000001" hidden="1" customHeight="1" thickBot="1">
      <c r="A74" s="8" t="s">
        <v>63</v>
      </c>
      <c r="B74" s="72"/>
      <c r="C74" s="5">
        <f t="shared" si="20"/>
        <v>0</v>
      </c>
      <c r="D74" s="65"/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109">
        <v>0</v>
      </c>
      <c r="K74" s="73">
        <v>0</v>
      </c>
      <c r="L74" s="45">
        <v>0</v>
      </c>
      <c r="M74" s="10"/>
      <c r="N74" s="78">
        <f t="shared" si="10"/>
        <v>0</v>
      </c>
      <c r="O74" s="77">
        <f t="shared" si="11"/>
        <v>0</v>
      </c>
      <c r="P74" s="77">
        <f t="shared" si="12"/>
        <v>0</v>
      </c>
      <c r="Q74" s="77">
        <f t="shared" si="13"/>
        <v>0</v>
      </c>
      <c r="R74" s="77">
        <f t="shared" si="14"/>
        <v>0</v>
      </c>
      <c r="S74" s="9"/>
      <c r="T74" s="8" t="s">
        <v>63</v>
      </c>
      <c r="U74" s="83"/>
      <c r="V74" s="63"/>
      <c r="W74" s="5">
        <f t="shared" si="21"/>
        <v>0</v>
      </c>
      <c r="X74" s="4"/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85">
        <f t="shared" si="15"/>
        <v>0</v>
      </c>
      <c r="AH74" s="77">
        <f t="shared" si="16"/>
        <v>0</v>
      </c>
      <c r="AI74" s="77">
        <f t="shared" si="17"/>
        <v>0</v>
      </c>
      <c r="AJ74" s="77">
        <f t="shared" si="18"/>
        <v>0</v>
      </c>
      <c r="AK74" s="77">
        <f t="shared" si="19"/>
        <v>0</v>
      </c>
    </row>
    <row r="75" spans="1:37" ht="20.100000000000001" hidden="1" customHeight="1" thickBot="1">
      <c r="A75" s="8" t="s">
        <v>64</v>
      </c>
      <c r="B75" s="50"/>
      <c r="C75" s="5">
        <f t="shared" si="20"/>
        <v>0</v>
      </c>
      <c r="D75" s="65"/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109">
        <v>0</v>
      </c>
      <c r="K75" s="73">
        <v>0</v>
      </c>
      <c r="L75" s="45">
        <v>0</v>
      </c>
      <c r="M75" s="10"/>
      <c r="N75" s="78">
        <f t="shared" si="10"/>
        <v>0</v>
      </c>
      <c r="O75" s="77">
        <f t="shared" si="11"/>
        <v>0</v>
      </c>
      <c r="P75" s="77">
        <f t="shared" si="12"/>
        <v>0</v>
      </c>
      <c r="Q75" s="77">
        <f t="shared" si="13"/>
        <v>0</v>
      </c>
      <c r="R75" s="77">
        <f t="shared" si="14"/>
        <v>0</v>
      </c>
      <c r="S75" s="9"/>
      <c r="T75" s="8" t="s">
        <v>64</v>
      </c>
      <c r="U75" s="16"/>
      <c r="V75" s="63"/>
      <c r="W75" s="5">
        <f t="shared" si="21"/>
        <v>0</v>
      </c>
      <c r="X75" s="4"/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85">
        <f t="shared" si="15"/>
        <v>0</v>
      </c>
      <c r="AH75" s="77">
        <f t="shared" si="16"/>
        <v>0</v>
      </c>
      <c r="AI75" s="77">
        <f t="shared" si="17"/>
        <v>0</v>
      </c>
      <c r="AJ75" s="77">
        <f t="shared" si="18"/>
        <v>0</v>
      </c>
      <c r="AK75" s="77">
        <f t="shared" si="19"/>
        <v>0</v>
      </c>
    </row>
    <row r="76" spans="1:37" ht="20.100000000000001" hidden="1" customHeight="1" thickBot="1">
      <c r="A76" s="8" t="s">
        <v>65</v>
      </c>
      <c r="B76" s="7"/>
      <c r="C76" s="5">
        <f t="shared" si="20"/>
        <v>0</v>
      </c>
      <c r="D76" s="65"/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109">
        <v>0</v>
      </c>
      <c r="K76" s="73">
        <v>0</v>
      </c>
      <c r="L76" s="45">
        <v>0</v>
      </c>
      <c r="M76" s="10"/>
      <c r="N76" s="78">
        <f t="shared" si="10"/>
        <v>0</v>
      </c>
      <c r="O76" s="77">
        <f t="shared" si="11"/>
        <v>0</v>
      </c>
      <c r="P76" s="77">
        <f t="shared" si="12"/>
        <v>0</v>
      </c>
      <c r="Q76" s="77">
        <f t="shared" si="13"/>
        <v>0</v>
      </c>
      <c r="R76" s="77">
        <f t="shared" si="14"/>
        <v>0</v>
      </c>
      <c r="S76" s="9"/>
      <c r="T76" s="8" t="s">
        <v>65</v>
      </c>
      <c r="U76" s="16"/>
      <c r="V76" s="110"/>
      <c r="W76" s="5">
        <f t="shared" si="21"/>
        <v>0</v>
      </c>
      <c r="X76" s="4"/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85">
        <f t="shared" si="15"/>
        <v>0</v>
      </c>
      <c r="AH76" s="77">
        <f t="shared" si="16"/>
        <v>0</v>
      </c>
      <c r="AI76" s="77">
        <f t="shared" si="17"/>
        <v>0</v>
      </c>
      <c r="AJ76" s="77">
        <f t="shared" si="18"/>
        <v>0</v>
      </c>
      <c r="AK76" s="77">
        <f t="shared" si="19"/>
        <v>0</v>
      </c>
    </row>
    <row r="77" spans="1:37" ht="20.100000000000001" hidden="1" customHeight="1" thickBot="1">
      <c r="A77" s="8" t="s">
        <v>66</v>
      </c>
      <c r="B77" s="50"/>
      <c r="C77" s="5">
        <f t="shared" si="20"/>
        <v>0</v>
      </c>
      <c r="D77" s="65"/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109">
        <v>0</v>
      </c>
      <c r="K77" s="73">
        <v>0</v>
      </c>
      <c r="L77" s="45">
        <v>0</v>
      </c>
      <c r="M77" s="10"/>
      <c r="N77" s="78">
        <f t="shared" si="10"/>
        <v>0</v>
      </c>
      <c r="O77" s="77">
        <f t="shared" si="11"/>
        <v>0</v>
      </c>
      <c r="P77" s="77">
        <f t="shared" si="12"/>
        <v>0</v>
      </c>
      <c r="Q77" s="77">
        <f t="shared" si="13"/>
        <v>0</v>
      </c>
      <c r="R77" s="77">
        <f t="shared" si="14"/>
        <v>0</v>
      </c>
      <c r="S77" s="9"/>
      <c r="T77" s="8" t="s">
        <v>66</v>
      </c>
      <c r="U77" s="87"/>
      <c r="V77" s="48"/>
      <c r="W77" s="5">
        <f t="shared" si="21"/>
        <v>0</v>
      </c>
      <c r="X77" s="4"/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85">
        <f t="shared" si="15"/>
        <v>0</v>
      </c>
      <c r="AH77" s="77">
        <f t="shared" si="16"/>
        <v>0</v>
      </c>
      <c r="AI77" s="77">
        <f t="shared" si="17"/>
        <v>0</v>
      </c>
      <c r="AJ77" s="77">
        <f t="shared" si="18"/>
        <v>0</v>
      </c>
      <c r="AK77" s="77">
        <f t="shared" si="19"/>
        <v>0</v>
      </c>
    </row>
    <row r="78" spans="1:37" ht="20.100000000000001" hidden="1" customHeight="1" thickBot="1">
      <c r="A78" s="8" t="s">
        <v>71</v>
      </c>
      <c r="B78" s="72"/>
      <c r="C78" s="5">
        <f t="shared" si="20"/>
        <v>0</v>
      </c>
      <c r="D78" s="65"/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109">
        <v>0</v>
      </c>
      <c r="K78" s="73">
        <v>0</v>
      </c>
      <c r="L78" s="45">
        <v>0</v>
      </c>
      <c r="M78" s="10"/>
      <c r="N78" s="78">
        <f t="shared" si="10"/>
        <v>0</v>
      </c>
      <c r="O78" s="77">
        <f t="shared" si="11"/>
        <v>0</v>
      </c>
      <c r="P78" s="77">
        <f t="shared" si="12"/>
        <v>0</v>
      </c>
      <c r="Q78" s="77">
        <f t="shared" si="13"/>
        <v>0</v>
      </c>
      <c r="R78" s="77">
        <f t="shared" si="14"/>
        <v>0</v>
      </c>
      <c r="S78" s="9"/>
      <c r="T78" s="8" t="s">
        <v>71</v>
      </c>
      <c r="U78" s="16"/>
      <c r="V78" s="48"/>
      <c r="W78" s="5">
        <f t="shared" si="21"/>
        <v>0</v>
      </c>
      <c r="X78" s="4"/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85">
        <f t="shared" si="15"/>
        <v>0</v>
      </c>
      <c r="AH78" s="77">
        <f t="shared" si="16"/>
        <v>0</v>
      </c>
      <c r="AI78" s="77">
        <f t="shared" si="17"/>
        <v>0</v>
      </c>
      <c r="AJ78" s="77">
        <f t="shared" si="18"/>
        <v>0</v>
      </c>
      <c r="AK78" s="77">
        <f t="shared" si="19"/>
        <v>0</v>
      </c>
    </row>
    <row r="79" spans="1:37" ht="20.100000000000001" hidden="1" customHeight="1" thickBot="1">
      <c r="A79" s="8" t="s">
        <v>72</v>
      </c>
      <c r="B79" s="50"/>
      <c r="C79" s="5">
        <f t="shared" si="20"/>
        <v>0</v>
      </c>
      <c r="D79" s="65"/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109">
        <v>0</v>
      </c>
      <c r="K79" s="73">
        <v>0</v>
      </c>
      <c r="L79" s="45">
        <v>0</v>
      </c>
      <c r="M79" s="10"/>
      <c r="N79" s="78">
        <f t="shared" si="10"/>
        <v>0</v>
      </c>
      <c r="O79" s="77">
        <f t="shared" si="11"/>
        <v>0</v>
      </c>
      <c r="P79" s="77">
        <f t="shared" si="12"/>
        <v>0</v>
      </c>
      <c r="Q79" s="77">
        <f t="shared" si="13"/>
        <v>0</v>
      </c>
      <c r="R79" s="77">
        <f t="shared" si="14"/>
        <v>0</v>
      </c>
      <c r="S79" s="9"/>
      <c r="T79" s="8" t="s">
        <v>72</v>
      </c>
      <c r="U79" s="87"/>
      <c r="V79" s="63"/>
      <c r="W79" s="5">
        <f t="shared" si="21"/>
        <v>0</v>
      </c>
      <c r="X79" s="4"/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85">
        <f t="shared" si="15"/>
        <v>0</v>
      </c>
      <c r="AH79" s="77">
        <f t="shared" si="16"/>
        <v>0</v>
      </c>
      <c r="AI79" s="77">
        <f t="shared" si="17"/>
        <v>0</v>
      </c>
      <c r="AJ79" s="77">
        <f t="shared" si="18"/>
        <v>0</v>
      </c>
      <c r="AK79" s="77">
        <f t="shared" si="19"/>
        <v>0</v>
      </c>
    </row>
    <row r="80" spans="1:37" ht="20.100000000000001" hidden="1" customHeight="1" thickBot="1">
      <c r="A80" s="8" t="s">
        <v>73</v>
      </c>
      <c r="B80" s="7"/>
      <c r="C80" s="5">
        <f t="shared" si="20"/>
        <v>0</v>
      </c>
      <c r="D80" s="65"/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109">
        <v>0</v>
      </c>
      <c r="K80" s="73">
        <v>0</v>
      </c>
      <c r="L80" s="45">
        <v>0</v>
      </c>
      <c r="M80" s="10"/>
      <c r="N80" s="78">
        <f t="shared" si="10"/>
        <v>0</v>
      </c>
      <c r="O80" s="77">
        <f t="shared" si="11"/>
        <v>0</v>
      </c>
      <c r="P80" s="77">
        <f t="shared" si="12"/>
        <v>0</v>
      </c>
      <c r="Q80" s="77">
        <f t="shared" si="13"/>
        <v>0</v>
      </c>
      <c r="R80" s="77">
        <f t="shared" si="14"/>
        <v>0</v>
      </c>
      <c r="S80" s="9"/>
      <c r="T80" s="8" t="s">
        <v>73</v>
      </c>
      <c r="U80" s="16"/>
      <c r="V80" s="63"/>
      <c r="W80" s="5">
        <f t="shared" si="21"/>
        <v>0</v>
      </c>
      <c r="X80" s="4"/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85">
        <f t="shared" si="15"/>
        <v>0</v>
      </c>
      <c r="AH80" s="77">
        <f t="shared" si="16"/>
        <v>0</v>
      </c>
      <c r="AI80" s="77">
        <f t="shared" si="17"/>
        <v>0</v>
      </c>
      <c r="AJ80" s="77">
        <f t="shared" si="18"/>
        <v>0</v>
      </c>
      <c r="AK80" s="77">
        <f t="shared" si="19"/>
        <v>0</v>
      </c>
    </row>
    <row r="81" spans="1:39" ht="20.100000000000001" hidden="1" customHeight="1" thickBot="1">
      <c r="A81" s="8" t="s">
        <v>74</v>
      </c>
      <c r="B81" s="7"/>
      <c r="C81" s="5">
        <f t="shared" si="20"/>
        <v>0</v>
      </c>
      <c r="D81" s="65"/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109">
        <v>0</v>
      </c>
      <c r="K81" s="73">
        <v>0</v>
      </c>
      <c r="L81" s="45">
        <v>0</v>
      </c>
      <c r="M81" s="10"/>
      <c r="N81" s="78">
        <f t="shared" si="10"/>
        <v>0</v>
      </c>
      <c r="O81" s="77">
        <f t="shared" si="11"/>
        <v>0</v>
      </c>
      <c r="P81" s="77">
        <f t="shared" si="12"/>
        <v>0</v>
      </c>
      <c r="Q81" s="77">
        <f t="shared" si="13"/>
        <v>0</v>
      </c>
      <c r="R81" s="77">
        <f t="shared" si="14"/>
        <v>0</v>
      </c>
      <c r="S81" s="9"/>
      <c r="T81" s="8" t="s">
        <v>74</v>
      </c>
      <c r="U81" s="16"/>
      <c r="V81" s="63"/>
      <c r="W81" s="5">
        <f t="shared" si="21"/>
        <v>0</v>
      </c>
      <c r="X81" s="4"/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85">
        <f t="shared" si="15"/>
        <v>0</v>
      </c>
      <c r="AH81" s="77">
        <f t="shared" si="16"/>
        <v>0</v>
      </c>
      <c r="AI81" s="77">
        <f t="shared" si="17"/>
        <v>0</v>
      </c>
      <c r="AJ81" s="77">
        <f t="shared" si="18"/>
        <v>0</v>
      </c>
      <c r="AK81" s="77">
        <f t="shared" si="19"/>
        <v>0</v>
      </c>
    </row>
    <row r="82" spans="1:39" ht="20.100000000000001" hidden="1" customHeight="1" thickBot="1">
      <c r="A82" s="8" t="s">
        <v>75</v>
      </c>
      <c r="B82" s="101"/>
      <c r="C82" s="5">
        <f t="shared" si="20"/>
        <v>0</v>
      </c>
      <c r="D82" s="65"/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10"/>
      <c r="N82" s="78">
        <f t="shared" ref="N82:N83" si="22">SUM(O82:R82)</f>
        <v>0</v>
      </c>
      <c r="O82" s="77">
        <f t="shared" si="11"/>
        <v>0</v>
      </c>
      <c r="P82" s="77">
        <f t="shared" si="12"/>
        <v>0</v>
      </c>
      <c r="Q82" s="77">
        <f t="shared" si="13"/>
        <v>0</v>
      </c>
      <c r="R82" s="77">
        <f t="shared" si="14"/>
        <v>0</v>
      </c>
      <c r="S82" s="9"/>
      <c r="T82" s="8" t="s">
        <v>75</v>
      </c>
      <c r="U82" s="101"/>
      <c r="V82" s="48"/>
      <c r="W82" s="5">
        <f t="shared" si="21"/>
        <v>0</v>
      </c>
      <c r="X82" s="4"/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85">
        <f t="shared" ref="AG82:AG83" si="23">SUM(AH82:AK82)</f>
        <v>0</v>
      </c>
      <c r="AH82" s="77">
        <f t="shared" si="16"/>
        <v>0</v>
      </c>
      <c r="AI82" s="77">
        <f t="shared" si="17"/>
        <v>0</v>
      </c>
      <c r="AJ82" s="77">
        <f t="shared" si="18"/>
        <v>0</v>
      </c>
      <c r="AK82" s="77">
        <f t="shared" si="19"/>
        <v>0</v>
      </c>
    </row>
    <row r="83" spans="1:39" ht="20.100000000000001" hidden="1" customHeight="1" thickBot="1">
      <c r="A83" s="8" t="s">
        <v>76</v>
      </c>
      <c r="B83" s="101"/>
      <c r="C83" s="5">
        <f t="shared" si="20"/>
        <v>0</v>
      </c>
      <c r="D83" s="65"/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109">
        <v>0</v>
      </c>
      <c r="K83" s="73">
        <v>0</v>
      </c>
      <c r="L83" s="45">
        <v>0</v>
      </c>
      <c r="M83" s="10"/>
      <c r="N83" s="78">
        <f t="shared" si="22"/>
        <v>0</v>
      </c>
      <c r="O83" s="77">
        <f t="shared" si="11"/>
        <v>0</v>
      </c>
      <c r="P83" s="77">
        <f t="shared" si="12"/>
        <v>0</v>
      </c>
      <c r="Q83" s="77">
        <f t="shared" si="13"/>
        <v>0</v>
      </c>
      <c r="R83" s="77">
        <f t="shared" si="14"/>
        <v>0</v>
      </c>
      <c r="S83" s="9"/>
      <c r="T83" s="8" t="s">
        <v>76</v>
      </c>
      <c r="U83" s="101"/>
      <c r="V83" s="48"/>
      <c r="W83" s="5">
        <f t="shared" si="21"/>
        <v>0</v>
      </c>
      <c r="X83" s="4"/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85">
        <f t="shared" si="23"/>
        <v>0</v>
      </c>
      <c r="AH83" s="77">
        <f t="shared" si="16"/>
        <v>0</v>
      </c>
      <c r="AI83" s="77">
        <f t="shared" si="17"/>
        <v>0</v>
      </c>
      <c r="AJ83" s="77">
        <f t="shared" si="18"/>
        <v>0</v>
      </c>
      <c r="AK83" s="77">
        <f t="shared" si="19"/>
        <v>0</v>
      </c>
    </row>
    <row r="84" spans="1:39" ht="20.100000000000001" customHeight="1" thickBot="1">
      <c r="A84" s="93"/>
      <c r="B84" s="94"/>
      <c r="C84" s="95"/>
      <c r="D84" s="96"/>
      <c r="E84" s="97"/>
      <c r="F84" s="97"/>
      <c r="G84" s="97"/>
      <c r="H84" s="97"/>
      <c r="I84" s="97"/>
      <c r="J84" s="97"/>
      <c r="K84" s="97"/>
      <c r="L84" s="98"/>
      <c r="M84" s="10"/>
      <c r="N84" s="38"/>
      <c r="O84" s="99"/>
      <c r="P84" s="99"/>
      <c r="Q84" s="99"/>
      <c r="R84" s="99"/>
      <c r="S84" s="9"/>
      <c r="T84" s="100"/>
      <c r="U84" s="101"/>
      <c r="V84" s="63"/>
      <c r="W84" s="95"/>
      <c r="X84" s="102"/>
      <c r="Z84" s="103"/>
      <c r="AA84" s="103"/>
      <c r="AB84" s="106"/>
      <c r="AC84" s="105" t="s">
        <v>70</v>
      </c>
      <c r="AD84" s="105"/>
      <c r="AE84" s="103"/>
      <c r="AF84" s="104"/>
      <c r="AG84" s="69"/>
      <c r="AH84" s="99"/>
      <c r="AI84" s="99"/>
      <c r="AJ84" s="99"/>
      <c r="AK84" s="99"/>
    </row>
    <row r="85" spans="1:39" ht="20.100000000000001" customHeight="1" thickBot="1">
      <c r="A85" s="93"/>
      <c r="B85" s="94"/>
      <c r="C85" s="95"/>
      <c r="D85" s="96"/>
      <c r="E85" s="97"/>
      <c r="F85" s="97"/>
      <c r="G85" s="97"/>
      <c r="H85" s="97"/>
      <c r="I85" s="97"/>
      <c r="J85" s="97"/>
      <c r="K85" s="97"/>
      <c r="L85" s="98"/>
      <c r="M85" s="10"/>
      <c r="N85" s="38"/>
      <c r="O85" s="99"/>
      <c r="P85" s="99"/>
      <c r="Q85" s="99"/>
      <c r="R85" s="99"/>
      <c r="S85" s="9"/>
      <c r="T85" s="100"/>
      <c r="U85" s="101"/>
      <c r="V85" s="63"/>
      <c r="W85" s="103">
        <f>SUM(Y85:AF85)</f>
        <v>79</v>
      </c>
      <c r="X85" s="102"/>
      <c r="Y85" s="103">
        <f>COUNTIF(Y18:Y83,"&gt;0")</f>
        <v>24</v>
      </c>
      <c r="Z85" s="103">
        <f t="shared" ref="Z85:AF85" si="24">COUNTIF(Z18:Z83,"&gt;0")</f>
        <v>19</v>
      </c>
      <c r="AA85" s="103">
        <f t="shared" si="24"/>
        <v>14</v>
      </c>
      <c r="AB85" s="103">
        <f t="shared" si="24"/>
        <v>6</v>
      </c>
      <c r="AC85" s="103">
        <f t="shared" si="24"/>
        <v>16</v>
      </c>
      <c r="AD85" s="103">
        <f t="shared" si="24"/>
        <v>0</v>
      </c>
      <c r="AE85" s="103">
        <f t="shared" si="24"/>
        <v>0</v>
      </c>
      <c r="AF85" s="103">
        <f t="shared" si="24"/>
        <v>0</v>
      </c>
      <c r="AG85" s="69"/>
      <c r="AH85" s="99"/>
      <c r="AI85" s="99"/>
      <c r="AJ85" s="99"/>
      <c r="AK85" s="99"/>
      <c r="AL85" t="s">
        <v>118</v>
      </c>
      <c r="AM85" s="124">
        <f>SUM(Y85:AF85)/8</f>
        <v>9.875</v>
      </c>
    </row>
    <row r="86" spans="1:39" ht="29.4" thickBot="1">
      <c r="A86" s="137" t="s">
        <v>148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9"/>
    </row>
    <row r="98" spans="37:42" ht="69">
      <c r="AK98" s="119"/>
      <c r="AL98" s="58"/>
      <c r="AM98" s="118"/>
      <c r="AN98" s="58"/>
      <c r="AO98" s="58"/>
      <c r="AP98" s="58"/>
    </row>
  </sheetData>
  <sheetProtection password="F783" sheet="1" objects="1" scenarios="1" selectLockedCells="1" selectUnlockedCells="1"/>
  <sortState ref="U18:AF66">
    <sortCondition descending="1" ref="W18:W66"/>
  </sortState>
  <mergeCells count="10">
    <mergeCell ref="A3:AF3"/>
    <mergeCell ref="A11:AF11"/>
    <mergeCell ref="A13:AF13"/>
    <mergeCell ref="A14:AF14"/>
    <mergeCell ref="A86:AF86"/>
    <mergeCell ref="A16:C16"/>
    <mergeCell ref="E16:L16"/>
    <mergeCell ref="T16:W16"/>
    <mergeCell ref="Y16:AF16"/>
    <mergeCell ref="B12:AE12"/>
  </mergeCells>
  <printOptions horizontalCentered="1" verticalCentered="1"/>
  <pageMargins left="0" right="0" top="0" bottom="0" header="0" footer="0"/>
  <pageSetup paperSize="9" scale="55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O43"/>
  <sheetViews>
    <sheetView topLeftCell="A2" zoomScale="55" zoomScaleNormal="55" workbookViewId="0">
      <selection activeCell="AP21" sqref="AP21"/>
    </sheetView>
  </sheetViews>
  <sheetFormatPr baseColWidth="10" defaultRowHeight="14.4"/>
  <cols>
    <col min="1" max="1" width="7.44140625" customWidth="1"/>
    <col min="2" max="2" width="39.33203125" customWidth="1"/>
    <col min="3" max="3" width="3.88671875" hidden="1" customWidth="1"/>
    <col min="4" max="4" width="10.109375" customWidth="1"/>
    <col min="5" max="5" width="1.6640625" style="2" hidden="1" customWidth="1"/>
    <col min="6" max="13" width="6.33203125" style="2" customWidth="1"/>
    <col min="14" max="14" width="4.77734375" style="2" customWidth="1"/>
    <col min="15" max="19" width="6.33203125" style="2" hidden="1" customWidth="1"/>
    <col min="20" max="20" width="2.44140625" hidden="1" customWidth="1"/>
    <col min="21" max="21" width="7.109375" customWidth="1"/>
    <col min="22" max="22" width="39.44140625" customWidth="1"/>
    <col min="23" max="23" width="4.109375" hidden="1" customWidth="1"/>
    <col min="24" max="24" width="10.6640625" customWidth="1"/>
    <col min="25" max="25" width="1.5546875" style="2" hidden="1" customWidth="1"/>
    <col min="26" max="32" width="6.33203125" style="1" customWidth="1"/>
    <col min="33" max="33" width="6.5546875" style="1" customWidth="1"/>
    <col min="34" max="34" width="8.44140625" style="29" hidden="1" customWidth="1"/>
    <col min="35" max="38" width="6.33203125" hidden="1" customWidth="1"/>
  </cols>
  <sheetData>
    <row r="3" spans="1:39" ht="50.4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</row>
    <row r="4" spans="1:39" ht="13.5" customHeight="1">
      <c r="D4" s="67"/>
      <c r="T4" s="62"/>
    </row>
    <row r="5" spans="1:39" ht="15.75" customHeight="1">
      <c r="X5" s="66"/>
      <c r="Y5" s="61"/>
    </row>
    <row r="6" spans="1:39">
      <c r="Y6" s="60"/>
    </row>
    <row r="8" spans="1:39" s="59" customFormat="1">
      <c r="AH8" s="69"/>
    </row>
    <row r="9" spans="1:39" s="59" customFormat="1" ht="24.75" customHeight="1">
      <c r="AH9" s="69"/>
    </row>
    <row r="11" spans="1:39" s="58" customFormat="1" ht="41.25" customHeight="1" thickBot="1">
      <c r="A11" s="152" t="s">
        <v>85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70"/>
    </row>
    <row r="12" spans="1:39" s="58" customFormat="1" ht="41.25" customHeight="1" thickBot="1">
      <c r="A12" s="120"/>
      <c r="B12" s="160" t="s">
        <v>148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4"/>
      <c r="AH12" s="161"/>
    </row>
    <row r="13" spans="1:39" s="58" customFormat="1" ht="55.5" customHeight="1">
      <c r="A13" s="135" t="s">
        <v>158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70"/>
      <c r="AM13" s="117"/>
    </row>
    <row r="14" spans="1:39" s="58" customFormat="1" ht="55.5" customHeight="1">
      <c r="A14" s="135" t="s">
        <v>68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70"/>
    </row>
    <row r="15" spans="1:39" ht="26.4" thickBot="1">
      <c r="A15" s="57"/>
      <c r="B15" s="57"/>
      <c r="C15" s="55"/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5"/>
      <c r="U15" s="55"/>
      <c r="V15" s="55"/>
      <c r="W15" s="55"/>
      <c r="X15" s="55"/>
    </row>
    <row r="16" spans="1:39" ht="32.4" thickTop="1" thickBot="1">
      <c r="A16" s="154" t="s">
        <v>58</v>
      </c>
      <c r="B16" s="155"/>
      <c r="C16" s="155"/>
      <c r="D16" s="156"/>
      <c r="E16" s="37"/>
      <c r="F16" s="143" t="s">
        <v>54</v>
      </c>
      <c r="G16" s="144"/>
      <c r="H16" s="144"/>
      <c r="I16" s="144"/>
      <c r="J16" s="144"/>
      <c r="K16" s="144"/>
      <c r="L16" s="144"/>
      <c r="M16" s="145"/>
      <c r="N16" s="34"/>
      <c r="O16" s="68"/>
      <c r="P16" s="68"/>
      <c r="Q16" s="68"/>
      <c r="R16" s="68"/>
      <c r="S16" s="68"/>
      <c r="T16" s="84"/>
      <c r="U16" s="157" t="s">
        <v>57</v>
      </c>
      <c r="V16" s="158"/>
      <c r="W16" s="158"/>
      <c r="X16" s="159"/>
      <c r="Z16" s="143" t="s">
        <v>54</v>
      </c>
      <c r="AA16" s="144"/>
      <c r="AB16" s="144"/>
      <c r="AC16" s="144"/>
      <c r="AD16" s="144"/>
      <c r="AE16" s="144"/>
      <c r="AF16" s="144"/>
      <c r="AG16" s="145"/>
    </row>
    <row r="17" spans="1:41" ht="28.5" customHeight="1" thickTop="1" thickBot="1">
      <c r="D17" s="28" t="s">
        <v>53</v>
      </c>
      <c r="E17" s="54"/>
      <c r="F17" s="107" t="s">
        <v>77</v>
      </c>
      <c r="G17" s="108" t="s">
        <v>78</v>
      </c>
      <c r="H17" s="108" t="s">
        <v>79</v>
      </c>
      <c r="I17" s="108" t="s">
        <v>80</v>
      </c>
      <c r="J17" s="108" t="s">
        <v>81</v>
      </c>
      <c r="K17" s="108" t="s">
        <v>82</v>
      </c>
      <c r="L17" s="108" t="s">
        <v>83</v>
      </c>
      <c r="M17" s="108" t="s">
        <v>84</v>
      </c>
      <c r="N17" s="53"/>
      <c r="O17" s="75" t="s">
        <v>52</v>
      </c>
      <c r="P17" s="76">
        <v>1</v>
      </c>
      <c r="Q17" s="76">
        <v>2</v>
      </c>
      <c r="R17" s="76">
        <v>3</v>
      </c>
      <c r="S17" s="76">
        <v>4</v>
      </c>
      <c r="T17" s="84"/>
      <c r="X17" s="28" t="s">
        <v>53</v>
      </c>
      <c r="Y17" s="27"/>
      <c r="Z17" s="107" t="s">
        <v>77</v>
      </c>
      <c r="AA17" s="108" t="s">
        <v>78</v>
      </c>
      <c r="AB17" s="108" t="s">
        <v>79</v>
      </c>
      <c r="AC17" s="108" t="s">
        <v>80</v>
      </c>
      <c r="AD17" s="108" t="s">
        <v>81</v>
      </c>
      <c r="AE17" s="108" t="s">
        <v>82</v>
      </c>
      <c r="AF17" s="108" t="s">
        <v>83</v>
      </c>
      <c r="AG17" s="108" t="s">
        <v>84</v>
      </c>
      <c r="AH17" s="80" t="s">
        <v>52</v>
      </c>
      <c r="AI17" s="76">
        <v>1</v>
      </c>
      <c r="AJ17" s="76">
        <v>2</v>
      </c>
      <c r="AK17" s="76">
        <v>3</v>
      </c>
      <c r="AL17" s="76">
        <v>4</v>
      </c>
    </row>
    <row r="18" spans="1:41" ht="19.5" customHeight="1" thickBot="1">
      <c r="A18" s="52" t="s">
        <v>51</v>
      </c>
      <c r="B18" s="7" t="s">
        <v>132</v>
      </c>
      <c r="C18" s="112"/>
      <c r="D18" s="47">
        <f>O18</f>
        <v>14</v>
      </c>
      <c r="E18" s="114"/>
      <c r="F18" s="3">
        <v>0</v>
      </c>
      <c r="G18" s="3">
        <v>8</v>
      </c>
      <c r="H18" s="3">
        <v>6</v>
      </c>
      <c r="I18" s="3">
        <v>0</v>
      </c>
      <c r="J18" s="3">
        <v>0</v>
      </c>
      <c r="K18" s="3">
        <v>0</v>
      </c>
      <c r="L18" s="3">
        <v>0</v>
      </c>
      <c r="M18" s="28">
        <v>0</v>
      </c>
      <c r="N18" s="20"/>
      <c r="O18" s="78">
        <f t="shared" ref="O18:O36" si="0">SUM(P18:S18)</f>
        <v>14</v>
      </c>
      <c r="P18" s="78">
        <f t="shared" ref="P18:P36" si="1">LARGE($F18:$M18,1)</f>
        <v>8</v>
      </c>
      <c r="Q18" s="78">
        <f t="shared" ref="Q18:Q36" si="2">LARGE($F18:$M18,2)</f>
        <v>6</v>
      </c>
      <c r="R18" s="78">
        <f t="shared" ref="R18:R36" si="3">LARGE($F18:$M18,3)</f>
        <v>0</v>
      </c>
      <c r="S18" s="78">
        <f t="shared" ref="S18:S36" si="4">LARGE($F18:$M18,4)</f>
        <v>0</v>
      </c>
      <c r="T18" s="84"/>
      <c r="U18" s="23" t="s">
        <v>51</v>
      </c>
      <c r="V18" s="72" t="s">
        <v>110</v>
      </c>
      <c r="W18" s="16"/>
      <c r="X18" s="47">
        <f>AH18</f>
        <v>54</v>
      </c>
      <c r="Y18" s="49"/>
      <c r="Z18" s="3">
        <v>14</v>
      </c>
      <c r="AA18" s="3">
        <v>14</v>
      </c>
      <c r="AB18" s="3">
        <v>16</v>
      </c>
      <c r="AC18" s="3">
        <v>0</v>
      </c>
      <c r="AD18" s="3">
        <v>10</v>
      </c>
      <c r="AE18" s="3">
        <v>0</v>
      </c>
      <c r="AF18" s="3">
        <v>0</v>
      </c>
      <c r="AG18" s="3">
        <v>0</v>
      </c>
      <c r="AH18" s="81">
        <f t="shared" ref="AH18:AH36" si="5">SUM(AI18:AL18)</f>
        <v>54</v>
      </c>
      <c r="AI18" s="77">
        <f t="shared" ref="AI18:AI36" si="6">LARGE($Z18:$AG18,1)</f>
        <v>16</v>
      </c>
      <c r="AJ18" s="77">
        <f t="shared" ref="AJ18:AJ36" si="7">LARGE($Z18:$AG18,2)</f>
        <v>14</v>
      </c>
      <c r="AK18" s="77">
        <f t="shared" ref="AK18:AK36" si="8">LARGE($Z18:$AG18,3)</f>
        <v>14</v>
      </c>
      <c r="AL18" s="77">
        <f t="shared" ref="AL18:AL36" si="9">LARGE($Z18:$AG18,4)</f>
        <v>10</v>
      </c>
    </row>
    <row r="19" spans="1:41" ht="19.5" customHeight="1" thickBot="1">
      <c r="A19" s="79" t="s">
        <v>50</v>
      </c>
      <c r="B19" s="50" t="s">
        <v>146</v>
      </c>
      <c r="C19" s="12"/>
      <c r="D19" s="47">
        <f>O19</f>
        <v>13</v>
      </c>
      <c r="E19" s="115"/>
      <c r="F19" s="3">
        <v>8</v>
      </c>
      <c r="G19" s="3">
        <v>0</v>
      </c>
      <c r="H19" s="3">
        <v>5</v>
      </c>
      <c r="I19" s="3">
        <v>0</v>
      </c>
      <c r="J19" s="3">
        <v>0</v>
      </c>
      <c r="K19" s="3">
        <v>0</v>
      </c>
      <c r="L19" s="3">
        <v>0</v>
      </c>
      <c r="M19" s="28">
        <v>0</v>
      </c>
      <c r="N19" s="20"/>
      <c r="O19" s="78">
        <f t="shared" si="0"/>
        <v>13</v>
      </c>
      <c r="P19" s="78">
        <f t="shared" si="1"/>
        <v>8</v>
      </c>
      <c r="Q19" s="78">
        <f t="shared" si="2"/>
        <v>5</v>
      </c>
      <c r="R19" s="78">
        <f t="shared" si="3"/>
        <v>0</v>
      </c>
      <c r="S19" s="78">
        <f t="shared" si="4"/>
        <v>0</v>
      </c>
      <c r="T19" s="84"/>
      <c r="U19" s="23" t="s">
        <v>50</v>
      </c>
      <c r="V19" s="7" t="s">
        <v>115</v>
      </c>
      <c r="W19" s="12"/>
      <c r="X19" s="47">
        <f>AH19</f>
        <v>50</v>
      </c>
      <c r="Y19" s="49"/>
      <c r="Z19" s="3">
        <v>8</v>
      </c>
      <c r="AA19" s="3">
        <v>14</v>
      </c>
      <c r="AB19" s="3">
        <v>13</v>
      </c>
      <c r="AC19" s="3">
        <v>12</v>
      </c>
      <c r="AD19" s="3">
        <v>11</v>
      </c>
      <c r="AE19" s="3">
        <v>0</v>
      </c>
      <c r="AF19" s="3">
        <v>0</v>
      </c>
      <c r="AG19" s="3">
        <v>0</v>
      </c>
      <c r="AH19" s="81">
        <f t="shared" si="5"/>
        <v>50</v>
      </c>
      <c r="AI19" s="77">
        <f t="shared" si="6"/>
        <v>14</v>
      </c>
      <c r="AJ19" s="77">
        <f t="shared" si="7"/>
        <v>13</v>
      </c>
      <c r="AK19" s="77">
        <f t="shared" si="8"/>
        <v>12</v>
      </c>
      <c r="AL19" s="77">
        <f t="shared" si="9"/>
        <v>11</v>
      </c>
      <c r="AM19" s="38"/>
      <c r="AN19" s="38"/>
      <c r="AO19" s="38"/>
    </row>
    <row r="20" spans="1:41" ht="18.75" customHeight="1" thickBot="1">
      <c r="A20" s="8" t="s">
        <v>49</v>
      </c>
      <c r="B20" s="7" t="s">
        <v>115</v>
      </c>
      <c r="C20" s="12"/>
      <c r="D20" s="47">
        <f>O20</f>
        <v>12</v>
      </c>
      <c r="E20" s="115"/>
      <c r="F20" s="3">
        <v>1</v>
      </c>
      <c r="G20" s="3">
        <v>4</v>
      </c>
      <c r="H20" s="3">
        <v>3</v>
      </c>
      <c r="I20" s="3">
        <v>2</v>
      </c>
      <c r="J20" s="3">
        <v>3</v>
      </c>
      <c r="K20" s="3">
        <v>0</v>
      </c>
      <c r="L20" s="3">
        <v>0</v>
      </c>
      <c r="M20" s="28">
        <v>0</v>
      </c>
      <c r="N20" s="20"/>
      <c r="O20" s="78">
        <f t="shared" si="0"/>
        <v>12</v>
      </c>
      <c r="P20" s="78">
        <f t="shared" si="1"/>
        <v>4</v>
      </c>
      <c r="Q20" s="78">
        <f t="shared" si="2"/>
        <v>3</v>
      </c>
      <c r="R20" s="78">
        <f t="shared" si="3"/>
        <v>3</v>
      </c>
      <c r="S20" s="78">
        <f t="shared" si="4"/>
        <v>2</v>
      </c>
      <c r="T20" s="84"/>
      <c r="U20" s="8" t="s">
        <v>49</v>
      </c>
      <c r="V20" s="7" t="s">
        <v>136</v>
      </c>
      <c r="W20" s="14"/>
      <c r="X20" s="47">
        <f>AH20</f>
        <v>36</v>
      </c>
      <c r="Y20" s="49"/>
      <c r="Z20" s="3">
        <v>0</v>
      </c>
      <c r="AA20" s="3">
        <v>16</v>
      </c>
      <c r="AB20" s="122">
        <v>20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81">
        <f t="shared" si="5"/>
        <v>36</v>
      </c>
      <c r="AI20" s="77">
        <f t="shared" si="6"/>
        <v>20</v>
      </c>
      <c r="AJ20" s="77">
        <f t="shared" si="7"/>
        <v>16</v>
      </c>
      <c r="AK20" s="77">
        <f t="shared" si="8"/>
        <v>0</v>
      </c>
      <c r="AL20" s="77">
        <f t="shared" si="9"/>
        <v>0</v>
      </c>
    </row>
    <row r="21" spans="1:41" ht="19.5" customHeight="1" thickBot="1">
      <c r="A21" s="8" t="s">
        <v>48</v>
      </c>
      <c r="B21" s="7" t="s">
        <v>133</v>
      </c>
      <c r="C21" s="16"/>
      <c r="D21" s="47">
        <f>O21</f>
        <v>9</v>
      </c>
      <c r="E21" s="115"/>
      <c r="F21" s="3">
        <v>0</v>
      </c>
      <c r="G21" s="3">
        <v>5</v>
      </c>
      <c r="H21" s="3">
        <v>4</v>
      </c>
      <c r="I21" s="3">
        <v>0</v>
      </c>
      <c r="J21" s="3">
        <v>0</v>
      </c>
      <c r="K21" s="3">
        <v>0</v>
      </c>
      <c r="L21" s="3">
        <v>0</v>
      </c>
      <c r="M21" s="28">
        <v>0</v>
      </c>
      <c r="N21" s="20"/>
      <c r="O21" s="78">
        <f t="shared" si="0"/>
        <v>9</v>
      </c>
      <c r="P21" s="78">
        <f t="shared" si="1"/>
        <v>5</v>
      </c>
      <c r="Q21" s="78">
        <f t="shared" si="2"/>
        <v>4</v>
      </c>
      <c r="R21" s="78">
        <f t="shared" si="3"/>
        <v>0</v>
      </c>
      <c r="S21" s="78">
        <f t="shared" si="4"/>
        <v>0</v>
      </c>
      <c r="T21" s="84"/>
      <c r="U21" s="8" t="s">
        <v>48</v>
      </c>
      <c r="V21" s="7" t="s">
        <v>137</v>
      </c>
      <c r="W21" s="12"/>
      <c r="X21" s="47">
        <f>AH21</f>
        <v>36</v>
      </c>
      <c r="Y21" s="49"/>
      <c r="Z21" s="3">
        <v>0</v>
      </c>
      <c r="AA21" s="122">
        <v>19</v>
      </c>
      <c r="AB21" s="3">
        <v>17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81">
        <f t="shared" si="5"/>
        <v>36</v>
      </c>
      <c r="AI21" s="77">
        <f t="shared" si="6"/>
        <v>19</v>
      </c>
      <c r="AJ21" s="77">
        <f t="shared" si="7"/>
        <v>17</v>
      </c>
      <c r="AK21" s="77">
        <f t="shared" si="8"/>
        <v>0</v>
      </c>
      <c r="AL21" s="77">
        <f t="shared" si="9"/>
        <v>0</v>
      </c>
    </row>
    <row r="22" spans="1:41" ht="19.5" customHeight="1" thickBot="1">
      <c r="A22" s="8" t="s">
        <v>47</v>
      </c>
      <c r="B22" s="72" t="s">
        <v>110</v>
      </c>
      <c r="C22" s="11"/>
      <c r="D22" s="47">
        <f>O22</f>
        <v>8</v>
      </c>
      <c r="E22" s="115"/>
      <c r="F22" s="3">
        <v>2</v>
      </c>
      <c r="G22" s="3">
        <v>3</v>
      </c>
      <c r="H22" s="3">
        <v>2</v>
      </c>
      <c r="I22" s="3">
        <v>0</v>
      </c>
      <c r="J22" s="3">
        <v>1</v>
      </c>
      <c r="K22" s="3">
        <v>0</v>
      </c>
      <c r="L22" s="3">
        <v>0</v>
      </c>
      <c r="M22" s="28">
        <v>0</v>
      </c>
      <c r="N22" s="20"/>
      <c r="O22" s="78">
        <f t="shared" si="0"/>
        <v>8</v>
      </c>
      <c r="P22" s="78">
        <f t="shared" si="1"/>
        <v>3</v>
      </c>
      <c r="Q22" s="78">
        <f t="shared" si="2"/>
        <v>2</v>
      </c>
      <c r="R22" s="78">
        <f t="shared" si="3"/>
        <v>2</v>
      </c>
      <c r="S22" s="78">
        <f t="shared" si="4"/>
        <v>1</v>
      </c>
      <c r="T22" s="84"/>
      <c r="U22" s="8" t="s">
        <v>47</v>
      </c>
      <c r="V22" s="7" t="s">
        <v>132</v>
      </c>
      <c r="W22" s="12"/>
      <c r="X22" s="47">
        <f>AH22</f>
        <v>34</v>
      </c>
      <c r="Y22" s="49"/>
      <c r="Z22" s="3">
        <v>0</v>
      </c>
      <c r="AA22" s="3">
        <v>17</v>
      </c>
      <c r="AB22" s="3">
        <v>17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81">
        <f t="shared" si="5"/>
        <v>34</v>
      </c>
      <c r="AI22" s="77">
        <f t="shared" si="6"/>
        <v>17</v>
      </c>
      <c r="AJ22" s="77">
        <f t="shared" si="7"/>
        <v>17</v>
      </c>
      <c r="AK22" s="77">
        <f t="shared" si="8"/>
        <v>0</v>
      </c>
      <c r="AL22" s="77">
        <f t="shared" si="9"/>
        <v>0</v>
      </c>
    </row>
    <row r="23" spans="1:41" ht="19.5" customHeight="1" thickBot="1">
      <c r="A23" s="8" t="s">
        <v>46</v>
      </c>
      <c r="B23" s="72" t="s">
        <v>113</v>
      </c>
      <c r="C23" s="12"/>
      <c r="D23" s="47">
        <f>O23</f>
        <v>6</v>
      </c>
      <c r="E23" s="116"/>
      <c r="F23" s="3">
        <v>2</v>
      </c>
      <c r="G23" s="3">
        <v>4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28">
        <v>0</v>
      </c>
      <c r="N23" s="20"/>
      <c r="O23" s="78">
        <f t="shared" si="0"/>
        <v>6</v>
      </c>
      <c r="P23" s="78">
        <f t="shared" si="1"/>
        <v>4</v>
      </c>
      <c r="Q23" s="78">
        <f t="shared" si="2"/>
        <v>2</v>
      </c>
      <c r="R23" s="78">
        <f t="shared" si="3"/>
        <v>0</v>
      </c>
      <c r="S23" s="78">
        <f t="shared" si="4"/>
        <v>0</v>
      </c>
      <c r="T23" s="84"/>
      <c r="U23" s="8" t="s">
        <v>46</v>
      </c>
      <c r="V23" s="50" t="s">
        <v>146</v>
      </c>
      <c r="W23" s="12"/>
      <c r="X23" s="47">
        <f>AH23</f>
        <v>28</v>
      </c>
      <c r="Y23" s="49"/>
      <c r="Z23" s="3">
        <v>14</v>
      </c>
      <c r="AA23" s="3">
        <v>0</v>
      </c>
      <c r="AB23" s="3">
        <v>14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81">
        <f t="shared" si="5"/>
        <v>28</v>
      </c>
      <c r="AI23" s="77">
        <f t="shared" si="6"/>
        <v>14</v>
      </c>
      <c r="AJ23" s="77">
        <f t="shared" si="7"/>
        <v>14</v>
      </c>
      <c r="AK23" s="77">
        <f t="shared" si="8"/>
        <v>0</v>
      </c>
      <c r="AL23" s="77">
        <f t="shared" si="9"/>
        <v>0</v>
      </c>
    </row>
    <row r="24" spans="1:41" ht="19.5" customHeight="1" thickBot="1">
      <c r="A24" s="8" t="s">
        <v>45</v>
      </c>
      <c r="B24" s="7" t="s">
        <v>137</v>
      </c>
      <c r="C24" s="12"/>
      <c r="D24" s="47">
        <f>O24</f>
        <v>6</v>
      </c>
      <c r="E24" s="115"/>
      <c r="F24" s="3">
        <v>0</v>
      </c>
      <c r="G24" s="3">
        <v>1</v>
      </c>
      <c r="H24" s="3">
        <v>5</v>
      </c>
      <c r="I24" s="3">
        <v>0</v>
      </c>
      <c r="J24" s="3">
        <v>0</v>
      </c>
      <c r="K24" s="3">
        <v>0</v>
      </c>
      <c r="L24" s="3">
        <v>0</v>
      </c>
      <c r="M24" s="28">
        <v>0</v>
      </c>
      <c r="N24" s="20"/>
      <c r="O24" s="78">
        <f t="shared" si="0"/>
        <v>6</v>
      </c>
      <c r="P24" s="78">
        <f t="shared" si="1"/>
        <v>5</v>
      </c>
      <c r="Q24" s="78">
        <f t="shared" si="2"/>
        <v>1</v>
      </c>
      <c r="R24" s="78">
        <f t="shared" si="3"/>
        <v>0</v>
      </c>
      <c r="S24" s="78">
        <f t="shared" si="4"/>
        <v>0</v>
      </c>
      <c r="T24" s="84"/>
      <c r="U24" s="8" t="s">
        <v>45</v>
      </c>
      <c r="V24" s="50" t="s">
        <v>111</v>
      </c>
      <c r="W24" s="16"/>
      <c r="X24" s="47">
        <f>AH24</f>
        <v>27</v>
      </c>
      <c r="Y24" s="49"/>
      <c r="Z24" s="3">
        <v>10</v>
      </c>
      <c r="AA24" s="3">
        <v>17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81">
        <f t="shared" si="5"/>
        <v>27</v>
      </c>
      <c r="AI24" s="77">
        <f t="shared" si="6"/>
        <v>17</v>
      </c>
      <c r="AJ24" s="77">
        <f t="shared" si="7"/>
        <v>10</v>
      </c>
      <c r="AK24" s="77">
        <f t="shared" si="8"/>
        <v>0</v>
      </c>
      <c r="AL24" s="77">
        <f t="shared" si="9"/>
        <v>0</v>
      </c>
    </row>
    <row r="25" spans="1:41" ht="20.100000000000001" customHeight="1" thickBot="1">
      <c r="A25" s="8" t="s">
        <v>44</v>
      </c>
      <c r="B25" s="7" t="s">
        <v>109</v>
      </c>
      <c r="C25" s="16"/>
      <c r="D25" s="47">
        <f>O25</f>
        <v>6</v>
      </c>
      <c r="E25" s="115"/>
      <c r="F25" s="3">
        <v>6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28">
        <v>0</v>
      </c>
      <c r="N25" s="51"/>
      <c r="O25" s="78">
        <f t="shared" si="0"/>
        <v>6</v>
      </c>
      <c r="P25" s="78">
        <f t="shared" si="1"/>
        <v>6</v>
      </c>
      <c r="Q25" s="78">
        <f t="shared" si="2"/>
        <v>0</v>
      </c>
      <c r="R25" s="78">
        <f t="shared" si="3"/>
        <v>0</v>
      </c>
      <c r="S25" s="78">
        <f t="shared" si="4"/>
        <v>0</v>
      </c>
      <c r="T25" s="84"/>
      <c r="U25" s="8" t="s">
        <v>44</v>
      </c>
      <c r="V25" s="7" t="s">
        <v>133</v>
      </c>
      <c r="W25" s="14"/>
      <c r="X25" s="47">
        <f>AH25</f>
        <v>26</v>
      </c>
      <c r="Y25" s="49"/>
      <c r="Z25" s="3">
        <v>0</v>
      </c>
      <c r="AA25" s="3">
        <v>14</v>
      </c>
      <c r="AB25" s="3">
        <v>12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81">
        <f t="shared" si="5"/>
        <v>26</v>
      </c>
      <c r="AI25" s="77">
        <f t="shared" si="6"/>
        <v>14</v>
      </c>
      <c r="AJ25" s="77">
        <f t="shared" si="7"/>
        <v>12</v>
      </c>
      <c r="AK25" s="77">
        <f t="shared" si="8"/>
        <v>0</v>
      </c>
      <c r="AL25" s="77">
        <f t="shared" si="9"/>
        <v>0</v>
      </c>
    </row>
    <row r="26" spans="1:41" ht="20.100000000000001" customHeight="1" thickBot="1">
      <c r="A26" s="8" t="s">
        <v>43</v>
      </c>
      <c r="B26" s="7" t="s">
        <v>145</v>
      </c>
      <c r="C26" s="16"/>
      <c r="D26" s="47">
        <f>O26</f>
        <v>6</v>
      </c>
      <c r="E26" s="115"/>
      <c r="F26" s="3">
        <v>0</v>
      </c>
      <c r="G26" s="3">
        <v>0</v>
      </c>
      <c r="H26" s="3">
        <v>6</v>
      </c>
      <c r="I26" s="3">
        <v>0</v>
      </c>
      <c r="J26" s="3">
        <v>0</v>
      </c>
      <c r="K26" s="3">
        <v>0</v>
      </c>
      <c r="L26" s="3">
        <v>0</v>
      </c>
      <c r="M26" s="28">
        <v>0</v>
      </c>
      <c r="N26" s="20"/>
      <c r="O26" s="78">
        <f t="shared" si="0"/>
        <v>6</v>
      </c>
      <c r="P26" s="78">
        <f t="shared" si="1"/>
        <v>6</v>
      </c>
      <c r="Q26" s="78">
        <f t="shared" si="2"/>
        <v>0</v>
      </c>
      <c r="R26" s="78">
        <f t="shared" si="3"/>
        <v>0</v>
      </c>
      <c r="S26" s="78">
        <f t="shared" si="4"/>
        <v>0</v>
      </c>
      <c r="T26" s="84"/>
      <c r="U26" s="8" t="s">
        <v>43</v>
      </c>
      <c r="V26" s="7" t="s">
        <v>114</v>
      </c>
      <c r="W26" s="17"/>
      <c r="X26" s="47">
        <f>AH26</f>
        <v>25</v>
      </c>
      <c r="Y26" s="49"/>
      <c r="Z26" s="122">
        <v>25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81">
        <f t="shared" si="5"/>
        <v>25</v>
      </c>
      <c r="AI26" s="77">
        <f t="shared" si="6"/>
        <v>25</v>
      </c>
      <c r="AJ26" s="77">
        <f t="shared" si="7"/>
        <v>0</v>
      </c>
      <c r="AK26" s="77">
        <f t="shared" si="8"/>
        <v>0</v>
      </c>
      <c r="AL26" s="77">
        <f t="shared" si="9"/>
        <v>0</v>
      </c>
    </row>
    <row r="27" spans="1:41" ht="20.100000000000001" customHeight="1" thickBot="1">
      <c r="A27" s="8" t="s">
        <v>42</v>
      </c>
      <c r="B27" s="7" t="s">
        <v>112</v>
      </c>
      <c r="C27" s="16"/>
      <c r="D27" s="47">
        <f>O27</f>
        <v>5</v>
      </c>
      <c r="E27" s="115"/>
      <c r="F27" s="3">
        <v>2</v>
      </c>
      <c r="G27" s="3">
        <v>0</v>
      </c>
      <c r="H27" s="3">
        <v>0</v>
      </c>
      <c r="I27" s="3">
        <v>0</v>
      </c>
      <c r="J27" s="3">
        <v>3</v>
      </c>
      <c r="K27" s="3">
        <v>0</v>
      </c>
      <c r="L27" s="3">
        <v>0</v>
      </c>
      <c r="M27" s="28">
        <v>0</v>
      </c>
      <c r="N27" s="51"/>
      <c r="O27" s="78">
        <f t="shared" si="0"/>
        <v>5</v>
      </c>
      <c r="P27" s="78">
        <f t="shared" si="1"/>
        <v>3</v>
      </c>
      <c r="Q27" s="78">
        <f t="shared" si="2"/>
        <v>2</v>
      </c>
      <c r="R27" s="78">
        <f t="shared" si="3"/>
        <v>0</v>
      </c>
      <c r="S27" s="78">
        <f t="shared" si="4"/>
        <v>0</v>
      </c>
      <c r="T27" s="84"/>
      <c r="U27" s="8" t="s">
        <v>42</v>
      </c>
      <c r="V27" s="72" t="s">
        <v>113</v>
      </c>
      <c r="W27" s="12"/>
      <c r="X27" s="47">
        <f>AH27</f>
        <v>24</v>
      </c>
      <c r="Y27" s="113"/>
      <c r="Z27" s="3">
        <v>11</v>
      </c>
      <c r="AA27" s="3">
        <v>13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81">
        <f t="shared" si="5"/>
        <v>24</v>
      </c>
      <c r="AI27" s="77">
        <f t="shared" si="6"/>
        <v>13</v>
      </c>
      <c r="AJ27" s="77">
        <f t="shared" si="7"/>
        <v>11</v>
      </c>
      <c r="AK27" s="77">
        <f t="shared" si="8"/>
        <v>0</v>
      </c>
      <c r="AL27" s="77">
        <f t="shared" si="9"/>
        <v>0</v>
      </c>
    </row>
    <row r="28" spans="1:41" ht="21" customHeight="1" thickBot="1">
      <c r="A28" s="8" t="s">
        <v>41</v>
      </c>
      <c r="B28" s="7" t="s">
        <v>136</v>
      </c>
      <c r="C28" s="42"/>
      <c r="D28" s="47">
        <f>O28</f>
        <v>4</v>
      </c>
      <c r="E28" s="91"/>
      <c r="F28" s="3">
        <v>0</v>
      </c>
      <c r="G28" s="3">
        <v>2</v>
      </c>
      <c r="H28" s="3">
        <v>2</v>
      </c>
      <c r="I28" s="3">
        <v>0</v>
      </c>
      <c r="J28" s="3">
        <v>0</v>
      </c>
      <c r="K28" s="3">
        <v>0</v>
      </c>
      <c r="L28" s="3">
        <v>0</v>
      </c>
      <c r="M28" s="28">
        <v>0</v>
      </c>
      <c r="N28" s="20"/>
      <c r="O28" s="78">
        <f t="shared" si="0"/>
        <v>4</v>
      </c>
      <c r="P28" s="78">
        <f t="shared" si="1"/>
        <v>2</v>
      </c>
      <c r="Q28" s="78">
        <f t="shared" si="2"/>
        <v>2</v>
      </c>
      <c r="R28" s="78">
        <f t="shared" si="3"/>
        <v>0</v>
      </c>
      <c r="S28" s="78">
        <f t="shared" si="4"/>
        <v>0</v>
      </c>
      <c r="T28" s="84"/>
      <c r="U28" s="8" t="s">
        <v>41</v>
      </c>
      <c r="V28" s="7" t="s">
        <v>143</v>
      </c>
      <c r="W28" s="130"/>
      <c r="X28" s="47">
        <f>AH28</f>
        <v>19</v>
      </c>
      <c r="Y28" s="46"/>
      <c r="Z28" s="3">
        <v>0</v>
      </c>
      <c r="AA28" s="3">
        <v>0</v>
      </c>
      <c r="AB28" s="122">
        <v>19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81">
        <f t="shared" si="5"/>
        <v>19</v>
      </c>
      <c r="AI28" s="77">
        <f t="shared" si="6"/>
        <v>19</v>
      </c>
      <c r="AJ28" s="77">
        <f t="shared" si="7"/>
        <v>0</v>
      </c>
      <c r="AK28" s="77">
        <f t="shared" si="8"/>
        <v>0</v>
      </c>
      <c r="AL28" s="77">
        <f t="shared" si="9"/>
        <v>0</v>
      </c>
    </row>
    <row r="29" spans="1:41" ht="20.100000000000001" customHeight="1" thickBot="1">
      <c r="A29" s="8" t="s">
        <v>40</v>
      </c>
      <c r="B29" s="7" t="s">
        <v>157</v>
      </c>
      <c r="C29" s="82"/>
      <c r="D29" s="47">
        <f>O29</f>
        <v>4</v>
      </c>
      <c r="E29" s="91"/>
      <c r="F29" s="3">
        <v>0</v>
      </c>
      <c r="G29" s="3">
        <v>0</v>
      </c>
      <c r="H29" s="3">
        <v>0</v>
      </c>
      <c r="I29" s="3">
        <v>0</v>
      </c>
      <c r="J29" s="3">
        <v>4</v>
      </c>
      <c r="K29" s="3">
        <v>0</v>
      </c>
      <c r="L29" s="3">
        <v>0</v>
      </c>
      <c r="M29" s="28">
        <v>0</v>
      </c>
      <c r="N29" s="20"/>
      <c r="O29" s="78">
        <f t="shared" si="0"/>
        <v>4</v>
      </c>
      <c r="P29" s="78">
        <f t="shared" si="1"/>
        <v>4</v>
      </c>
      <c r="Q29" s="78">
        <f t="shared" si="2"/>
        <v>0</v>
      </c>
      <c r="R29" s="78">
        <f t="shared" si="3"/>
        <v>0</v>
      </c>
      <c r="S29" s="78">
        <f t="shared" si="4"/>
        <v>0</v>
      </c>
      <c r="T29" s="84"/>
      <c r="U29" s="8" t="s">
        <v>40</v>
      </c>
      <c r="V29" s="7" t="s">
        <v>109</v>
      </c>
      <c r="W29" s="19"/>
      <c r="X29" s="47">
        <f>AH29</f>
        <v>18</v>
      </c>
      <c r="Y29" s="46"/>
      <c r="Z29" s="3">
        <v>18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81">
        <f t="shared" si="5"/>
        <v>18</v>
      </c>
      <c r="AI29" s="77">
        <f t="shared" si="6"/>
        <v>18</v>
      </c>
      <c r="AJ29" s="77">
        <f t="shared" si="7"/>
        <v>0</v>
      </c>
      <c r="AK29" s="77">
        <f t="shared" si="8"/>
        <v>0</v>
      </c>
      <c r="AL29" s="77">
        <f t="shared" si="9"/>
        <v>0</v>
      </c>
    </row>
    <row r="30" spans="1:41" s="26" customFormat="1" ht="20.100000000000001" customHeight="1" thickBot="1">
      <c r="A30" s="8">
        <v>13</v>
      </c>
      <c r="B30" s="87" t="s">
        <v>111</v>
      </c>
      <c r="C30" s="42"/>
      <c r="D30" s="47">
        <f>O30</f>
        <v>4</v>
      </c>
      <c r="E30" s="91"/>
      <c r="F30" s="3">
        <v>2</v>
      </c>
      <c r="G30" s="3">
        <v>2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8">
        <v>0</v>
      </c>
      <c r="N30" s="20"/>
      <c r="O30" s="78">
        <f t="shared" si="0"/>
        <v>4</v>
      </c>
      <c r="P30" s="78">
        <f t="shared" si="1"/>
        <v>2</v>
      </c>
      <c r="Q30" s="78">
        <f t="shared" si="2"/>
        <v>2</v>
      </c>
      <c r="R30" s="78">
        <f t="shared" si="3"/>
        <v>0</v>
      </c>
      <c r="S30" s="78">
        <f t="shared" si="4"/>
        <v>0</v>
      </c>
      <c r="T30" s="84"/>
      <c r="U30" s="8">
        <v>13</v>
      </c>
      <c r="V30" s="16" t="s">
        <v>112</v>
      </c>
      <c r="W30" s="110"/>
      <c r="X30" s="47">
        <f>AH30</f>
        <v>16</v>
      </c>
      <c r="Y30" s="92"/>
      <c r="Z30" s="3">
        <v>5</v>
      </c>
      <c r="AA30" s="3">
        <v>0</v>
      </c>
      <c r="AB30" s="3">
        <v>0</v>
      </c>
      <c r="AC30" s="3">
        <v>0</v>
      </c>
      <c r="AD30" s="3">
        <v>11</v>
      </c>
      <c r="AE30" s="3">
        <v>0</v>
      </c>
      <c r="AF30" s="3">
        <v>0</v>
      </c>
      <c r="AG30" s="3">
        <v>0</v>
      </c>
      <c r="AH30" s="81">
        <f t="shared" si="5"/>
        <v>16</v>
      </c>
      <c r="AI30" s="77">
        <f t="shared" si="6"/>
        <v>11</v>
      </c>
      <c r="AJ30" s="77">
        <f t="shared" si="7"/>
        <v>5</v>
      </c>
      <c r="AK30" s="77">
        <f t="shared" si="8"/>
        <v>0</v>
      </c>
      <c r="AL30" s="77">
        <f t="shared" si="9"/>
        <v>0</v>
      </c>
    </row>
    <row r="31" spans="1:41" s="26" customFormat="1" ht="20.100000000000001" customHeight="1" thickBot="1">
      <c r="A31" s="8">
        <v>14</v>
      </c>
      <c r="B31" s="16" t="s">
        <v>134</v>
      </c>
      <c r="C31" s="131"/>
      <c r="D31" s="47">
        <f>O31</f>
        <v>4</v>
      </c>
      <c r="E31" s="91"/>
      <c r="F31" s="3">
        <v>0</v>
      </c>
      <c r="G31" s="3">
        <v>4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28">
        <v>0</v>
      </c>
      <c r="N31" s="20"/>
      <c r="O31" s="78">
        <f t="shared" si="0"/>
        <v>4</v>
      </c>
      <c r="P31" s="78">
        <f t="shared" si="1"/>
        <v>4</v>
      </c>
      <c r="Q31" s="78">
        <f t="shared" si="2"/>
        <v>0</v>
      </c>
      <c r="R31" s="78">
        <f t="shared" si="3"/>
        <v>0</v>
      </c>
      <c r="S31" s="78">
        <f t="shared" si="4"/>
        <v>0</v>
      </c>
      <c r="T31" s="84"/>
      <c r="U31" s="8">
        <v>14</v>
      </c>
      <c r="V31" s="16" t="s">
        <v>135</v>
      </c>
      <c r="W31" s="82"/>
      <c r="X31" s="47">
        <f>AH31</f>
        <v>14</v>
      </c>
      <c r="Y31" s="92"/>
      <c r="Z31" s="3">
        <v>0</v>
      </c>
      <c r="AA31" s="3">
        <v>14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81">
        <f t="shared" si="5"/>
        <v>14</v>
      </c>
      <c r="AI31" s="77">
        <f t="shared" si="6"/>
        <v>14</v>
      </c>
      <c r="AJ31" s="77">
        <f t="shared" si="7"/>
        <v>0</v>
      </c>
      <c r="AK31" s="77">
        <f t="shared" si="8"/>
        <v>0</v>
      </c>
      <c r="AL31" s="77">
        <f t="shared" si="9"/>
        <v>0</v>
      </c>
    </row>
    <row r="32" spans="1:41" s="26" customFormat="1" ht="20.100000000000001" customHeight="1" thickBot="1">
      <c r="A32" s="8">
        <v>15</v>
      </c>
      <c r="B32" s="16" t="s">
        <v>135</v>
      </c>
      <c r="C32" s="82"/>
      <c r="D32" s="47">
        <f>O32</f>
        <v>2</v>
      </c>
      <c r="E32" s="91"/>
      <c r="F32" s="3">
        <v>0</v>
      </c>
      <c r="G32" s="3">
        <v>2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28">
        <v>0</v>
      </c>
      <c r="N32" s="20"/>
      <c r="O32" s="78">
        <f t="shared" si="0"/>
        <v>2</v>
      </c>
      <c r="P32" s="78">
        <f t="shared" si="1"/>
        <v>2</v>
      </c>
      <c r="Q32" s="78">
        <f t="shared" si="2"/>
        <v>0</v>
      </c>
      <c r="R32" s="78">
        <f t="shared" si="3"/>
        <v>0</v>
      </c>
      <c r="S32" s="78">
        <f t="shared" si="4"/>
        <v>0</v>
      </c>
      <c r="T32" s="84"/>
      <c r="U32" s="8">
        <v>15</v>
      </c>
      <c r="V32" s="16" t="s">
        <v>134</v>
      </c>
      <c r="W32" s="111"/>
      <c r="X32" s="47">
        <f>AH32</f>
        <v>14</v>
      </c>
      <c r="Y32" s="92"/>
      <c r="Z32" s="3">
        <v>0</v>
      </c>
      <c r="AA32" s="3">
        <v>14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81">
        <f t="shared" si="5"/>
        <v>14</v>
      </c>
      <c r="AI32" s="77">
        <f t="shared" si="6"/>
        <v>14</v>
      </c>
      <c r="AJ32" s="77">
        <f t="shared" si="7"/>
        <v>0</v>
      </c>
      <c r="AK32" s="77">
        <f t="shared" si="8"/>
        <v>0</v>
      </c>
      <c r="AL32" s="77">
        <f t="shared" si="9"/>
        <v>0</v>
      </c>
    </row>
    <row r="33" spans="1:40" s="26" customFormat="1" ht="20.100000000000001" customHeight="1" thickBot="1">
      <c r="A33" s="8">
        <v>16</v>
      </c>
      <c r="B33" s="16" t="s">
        <v>143</v>
      </c>
      <c r="C33" s="111"/>
      <c r="D33" s="47">
        <f>O33</f>
        <v>1</v>
      </c>
      <c r="E33" s="92"/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28">
        <v>0</v>
      </c>
      <c r="N33" s="20"/>
      <c r="O33" s="78">
        <f t="shared" si="0"/>
        <v>1</v>
      </c>
      <c r="P33" s="78">
        <f t="shared" si="1"/>
        <v>1</v>
      </c>
      <c r="Q33" s="78">
        <f t="shared" si="2"/>
        <v>0</v>
      </c>
      <c r="R33" s="78">
        <f t="shared" si="3"/>
        <v>0</v>
      </c>
      <c r="S33" s="78">
        <f t="shared" si="4"/>
        <v>0</v>
      </c>
      <c r="T33" s="84"/>
      <c r="U33" s="8">
        <v>16</v>
      </c>
      <c r="V33" s="16" t="s">
        <v>145</v>
      </c>
      <c r="W33" s="48"/>
      <c r="X33" s="47">
        <f>AH33</f>
        <v>14</v>
      </c>
      <c r="Y33" s="92"/>
      <c r="Z33" s="3">
        <v>0</v>
      </c>
      <c r="AA33" s="3">
        <v>0</v>
      </c>
      <c r="AB33" s="3">
        <v>14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81">
        <f t="shared" si="5"/>
        <v>14</v>
      </c>
      <c r="AI33" s="77">
        <f t="shared" si="6"/>
        <v>14</v>
      </c>
      <c r="AJ33" s="77">
        <f t="shared" si="7"/>
        <v>0</v>
      </c>
      <c r="AK33" s="77">
        <f t="shared" si="8"/>
        <v>0</v>
      </c>
      <c r="AL33" s="77">
        <f t="shared" si="9"/>
        <v>0</v>
      </c>
    </row>
    <row r="34" spans="1:40" s="26" customFormat="1" ht="20.100000000000001" customHeight="1" thickBot="1">
      <c r="A34" s="8">
        <v>17</v>
      </c>
      <c r="B34" s="16" t="s">
        <v>114</v>
      </c>
      <c r="C34" s="82"/>
      <c r="D34" s="47">
        <f>O34</f>
        <v>1</v>
      </c>
      <c r="E34" s="91"/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28">
        <v>0</v>
      </c>
      <c r="N34" s="20"/>
      <c r="O34" s="78">
        <f t="shared" si="0"/>
        <v>1</v>
      </c>
      <c r="P34" s="78">
        <f t="shared" si="1"/>
        <v>1</v>
      </c>
      <c r="Q34" s="78">
        <f t="shared" si="2"/>
        <v>0</v>
      </c>
      <c r="R34" s="78">
        <f t="shared" si="3"/>
        <v>0</v>
      </c>
      <c r="S34" s="78">
        <f t="shared" si="4"/>
        <v>0</v>
      </c>
      <c r="T34" s="84"/>
      <c r="U34" s="8">
        <v>17</v>
      </c>
      <c r="V34" s="16" t="s">
        <v>157</v>
      </c>
      <c r="W34" s="82"/>
      <c r="X34" s="47">
        <f>AH34</f>
        <v>10</v>
      </c>
      <c r="Y34" s="92"/>
      <c r="Z34" s="3">
        <v>0</v>
      </c>
      <c r="AA34" s="3">
        <v>0</v>
      </c>
      <c r="AB34" s="3">
        <v>0</v>
      </c>
      <c r="AC34" s="3">
        <v>0</v>
      </c>
      <c r="AD34" s="3">
        <v>10</v>
      </c>
      <c r="AE34" s="3">
        <v>0</v>
      </c>
      <c r="AF34" s="3">
        <v>0</v>
      </c>
      <c r="AG34" s="3">
        <v>0</v>
      </c>
      <c r="AH34" s="81">
        <f t="shared" si="5"/>
        <v>10</v>
      </c>
      <c r="AI34" s="77">
        <f t="shared" si="6"/>
        <v>10</v>
      </c>
      <c r="AJ34" s="77">
        <f t="shared" si="7"/>
        <v>0</v>
      </c>
      <c r="AK34" s="77">
        <f t="shared" si="8"/>
        <v>0</v>
      </c>
      <c r="AL34" s="77">
        <f t="shared" si="9"/>
        <v>0</v>
      </c>
    </row>
    <row r="35" spans="1:40" s="26" customFormat="1" ht="20.100000000000001" customHeight="1" thickBot="1">
      <c r="A35" s="8">
        <v>18</v>
      </c>
      <c r="B35" s="16" t="s">
        <v>144</v>
      </c>
      <c r="C35" s="63"/>
      <c r="D35" s="47">
        <f>O35</f>
        <v>0</v>
      </c>
      <c r="E35" s="91"/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28">
        <v>0</v>
      </c>
      <c r="N35" s="51"/>
      <c r="O35" s="78">
        <f t="shared" si="0"/>
        <v>0</v>
      </c>
      <c r="P35" s="78">
        <f t="shared" si="1"/>
        <v>0</v>
      </c>
      <c r="Q35" s="78">
        <f t="shared" si="2"/>
        <v>0</v>
      </c>
      <c r="R35" s="78">
        <f t="shared" si="3"/>
        <v>0</v>
      </c>
      <c r="S35" s="78">
        <f t="shared" si="4"/>
        <v>0</v>
      </c>
      <c r="T35" s="84"/>
      <c r="U35" s="8">
        <v>18</v>
      </c>
      <c r="V35" s="16" t="s">
        <v>144</v>
      </c>
      <c r="W35" s="48"/>
      <c r="X35" s="47">
        <f>AH35</f>
        <v>5</v>
      </c>
      <c r="Y35" s="92"/>
      <c r="Z35" s="3">
        <v>0</v>
      </c>
      <c r="AA35" s="3">
        <v>0</v>
      </c>
      <c r="AB35" s="3">
        <v>5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81">
        <f t="shared" si="5"/>
        <v>5</v>
      </c>
      <c r="AI35" s="77">
        <f t="shared" si="6"/>
        <v>5</v>
      </c>
      <c r="AJ35" s="77">
        <f t="shared" si="7"/>
        <v>0</v>
      </c>
      <c r="AK35" s="77">
        <f t="shared" si="8"/>
        <v>0</v>
      </c>
      <c r="AL35" s="77">
        <f t="shared" si="9"/>
        <v>0</v>
      </c>
    </row>
    <row r="36" spans="1:40" s="26" customFormat="1" ht="20.100000000000001" customHeight="1" thickBot="1">
      <c r="A36" s="8">
        <v>19</v>
      </c>
      <c r="B36" s="16"/>
      <c r="C36" s="82"/>
      <c r="D36" s="47">
        <f t="shared" ref="D35:D36" si="10">O36</f>
        <v>0</v>
      </c>
      <c r="E36" s="91"/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28">
        <v>0</v>
      </c>
      <c r="N36" s="20"/>
      <c r="O36" s="78">
        <f t="shared" si="0"/>
        <v>0</v>
      </c>
      <c r="P36" s="78">
        <f t="shared" si="1"/>
        <v>0</v>
      </c>
      <c r="Q36" s="78">
        <f t="shared" si="2"/>
        <v>0</v>
      </c>
      <c r="R36" s="78">
        <f t="shared" si="3"/>
        <v>0</v>
      </c>
      <c r="S36" s="78">
        <f t="shared" si="4"/>
        <v>0</v>
      </c>
      <c r="T36" s="84"/>
      <c r="U36" s="8">
        <v>19</v>
      </c>
      <c r="V36" s="16"/>
      <c r="W36" s="82"/>
      <c r="X36" s="47">
        <f t="shared" ref="X35:X36" si="11">AH36</f>
        <v>0</v>
      </c>
      <c r="Y36" s="92"/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81">
        <f t="shared" si="5"/>
        <v>0</v>
      </c>
      <c r="AI36" s="77">
        <f t="shared" si="6"/>
        <v>0</v>
      </c>
      <c r="AJ36" s="77">
        <f t="shared" si="7"/>
        <v>0</v>
      </c>
      <c r="AK36" s="77">
        <f t="shared" si="8"/>
        <v>0</v>
      </c>
      <c r="AL36" s="77">
        <f t="shared" si="9"/>
        <v>0</v>
      </c>
    </row>
    <row r="37" spans="1:40" s="26" customFormat="1" ht="26.4" customHeight="1" thickBot="1">
      <c r="A37" s="43"/>
      <c r="B37" s="42"/>
      <c r="C37" s="82"/>
      <c r="D37" s="40"/>
      <c r="E37" s="86"/>
      <c r="F37" s="38"/>
      <c r="G37" s="38"/>
      <c r="H37" s="38"/>
      <c r="I37" s="38"/>
      <c r="J37" s="38"/>
      <c r="K37" s="38"/>
      <c r="L37" s="38"/>
      <c r="M37" s="38"/>
      <c r="N37" s="44"/>
      <c r="O37" s="38"/>
      <c r="P37" s="38"/>
      <c r="Q37" s="38"/>
      <c r="R37" s="38"/>
      <c r="S37" s="38"/>
      <c r="U37" s="43"/>
      <c r="V37" s="42"/>
      <c r="W37" s="82"/>
      <c r="X37" s="40"/>
      <c r="Y37" s="39"/>
      <c r="Z37" s="38"/>
      <c r="AA37" s="88" t="s">
        <v>67</v>
      </c>
      <c r="AB37" s="89"/>
      <c r="AC37" s="89"/>
      <c r="AD37" s="90"/>
      <c r="AE37" s="38"/>
      <c r="AF37" s="38"/>
      <c r="AG37" s="38"/>
      <c r="AH37" s="38"/>
      <c r="AI37" s="38"/>
      <c r="AJ37" s="38"/>
      <c r="AK37" s="38"/>
      <c r="AL37" s="38"/>
    </row>
    <row r="38" spans="1:40" s="26" customFormat="1" ht="20.100000000000001" customHeight="1">
      <c r="A38" s="43"/>
      <c r="B38" s="42"/>
      <c r="C38" s="82"/>
      <c r="D38" s="40"/>
      <c r="E38" s="86"/>
      <c r="F38" s="38"/>
      <c r="G38" s="38"/>
      <c r="H38" s="38"/>
      <c r="I38" s="38"/>
      <c r="J38" s="38"/>
      <c r="K38" s="38"/>
      <c r="L38" s="38"/>
      <c r="M38" s="38"/>
      <c r="N38" s="44"/>
      <c r="O38" s="38"/>
      <c r="P38" s="38"/>
      <c r="Q38" s="38"/>
      <c r="R38" s="38"/>
      <c r="S38" s="38"/>
      <c r="U38" s="43"/>
      <c r="V38" s="42"/>
      <c r="W38" s="82"/>
      <c r="X38" s="128">
        <f>SUM(Z38:AG38)</f>
        <v>33</v>
      </c>
      <c r="Y38" s="39"/>
      <c r="Z38" s="38">
        <f>COUNTIF(Z18:Z36,"&gt;0")</f>
        <v>8</v>
      </c>
      <c r="AA38" s="38">
        <f t="shared" ref="AA38:AG38" si="12">COUNTIF(AA18:AA36,"&gt;0")</f>
        <v>10</v>
      </c>
      <c r="AB38" s="38">
        <f t="shared" si="12"/>
        <v>10</v>
      </c>
      <c r="AC38" s="38">
        <f t="shared" si="12"/>
        <v>1</v>
      </c>
      <c r="AD38" s="38">
        <f t="shared" si="12"/>
        <v>4</v>
      </c>
      <c r="AE38" s="38">
        <f t="shared" si="12"/>
        <v>0</v>
      </c>
      <c r="AF38" s="38">
        <f t="shared" si="12"/>
        <v>0</v>
      </c>
      <c r="AG38" s="38">
        <f t="shared" si="12"/>
        <v>0</v>
      </c>
      <c r="AH38" s="38"/>
      <c r="AI38" s="38"/>
      <c r="AJ38" s="38"/>
      <c r="AK38" s="38"/>
      <c r="AL38" s="38"/>
      <c r="AM38" s="123" t="s">
        <v>118</v>
      </c>
      <c r="AN38" s="126">
        <f>SUM(Z38:AG38)/8</f>
        <v>4.125</v>
      </c>
    </row>
    <row r="39" spans="1:40" ht="20.100000000000001" customHeight="1" thickBot="1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</row>
    <row r="40" spans="1:40" ht="29.4" thickBot="1">
      <c r="A40" s="137" t="s">
        <v>148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9"/>
    </row>
    <row r="42" spans="1:40" ht="45">
      <c r="A42" s="149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</row>
    <row r="43" spans="1:40">
      <c r="AG43" s="125"/>
    </row>
  </sheetData>
  <sheetProtection password="F783" sheet="1" objects="1" scenarios="1" selectLockedCells="1" selectUnlockedCells="1"/>
  <sortState ref="V18:AG35">
    <sortCondition descending="1" ref="X18:X35"/>
  </sortState>
  <mergeCells count="12">
    <mergeCell ref="A42:AG42"/>
    <mergeCell ref="A39:AG39"/>
    <mergeCell ref="A40:AG40"/>
    <mergeCell ref="A3:AG3"/>
    <mergeCell ref="A11:AG11"/>
    <mergeCell ref="A13:AG13"/>
    <mergeCell ref="A14:AG14"/>
    <mergeCell ref="A16:D16"/>
    <mergeCell ref="F16:M16"/>
    <mergeCell ref="U16:X16"/>
    <mergeCell ref="Z16:AG16"/>
    <mergeCell ref="B12:AF12"/>
  </mergeCells>
  <printOptions horizontalCentered="1" verticalCentered="1"/>
  <pageMargins left="0" right="0" top="0" bottom="0" header="0" footer="0"/>
  <pageSetup paperSize="9" scale="61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WEEKEND 9TROUS2017 HOMMES</vt:lpstr>
      <vt:lpstr>WEEK END 9TROUS2017 DAMES</vt:lpstr>
      <vt:lpstr>'WEEK END 9TROUS2017 DAMES'!Zone_d_impression</vt:lpstr>
      <vt:lpstr>'WEEKEND 9TROUS2017 HOMMES'!Zone_d_impression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2017-05-01T10:59:56Z</cp:lastPrinted>
  <dcterms:created xsi:type="dcterms:W3CDTF">2014-02-25T11:15:04Z</dcterms:created>
  <dcterms:modified xsi:type="dcterms:W3CDTF">2017-07-22T06:36:39Z</dcterms:modified>
</cp:coreProperties>
</file>